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admin\Desktop\Управление и ремонт\НПА\Доступное жилье\Программа 2026-2031\Последний вариант\"/>
    </mc:Choice>
  </mc:AlternateContent>
  <xr:revisionPtr revIDLastSave="0" documentId="13_ncr:1_{980EFA18-6339-444F-BF48-0F25EF738200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Характеристика" sheetId="1" r:id="rId1"/>
    <sheet name="Паспорт" sheetId="2" r:id="rId2"/>
  </sheets>
  <definedNames>
    <definedName name="Excel_BuiltIn__FilterDatabase" localSheetId="0">Характеристика!$A$21:$X$27</definedName>
    <definedName name="Excel_BuiltIn_Print_Area" localSheetId="0">Характеристика!$A$2:$X$27</definedName>
    <definedName name="Z_08999AEA_4616_4548_BE4C_44868DD09080__wvu_FilterData" localSheetId="0">Характеристика!$A$21:$X$27</definedName>
    <definedName name="Z_1C661667_680B_4F5C_8570_706E6C0C1874__wvu_FilterData" localSheetId="0">Характеристика!$A$21:$X$27</definedName>
    <definedName name="Z_1F37E7DC_8CA9_4C96_AA2C_E9E4D16290F3__wvu_FilterData" localSheetId="0">Характеристика!$A$21:$X$27</definedName>
    <definedName name="Z_22495D89_FC05_4726_9FC4_4D4DF5D2B099__wvu_FilterData" localSheetId="0">Характеристика!$A$21:$X$27</definedName>
    <definedName name="Z_61721348_E38C_421D_9E78_42EDC22BE1DC__wvu_FilterData" localSheetId="0">Характеристика!$A$21:$X$27</definedName>
    <definedName name="Z_62964947_0A23_4EE7_AFF3_BE53E094033C__wvu_FilterData" localSheetId="0">Характеристика!$A$21:$X$27</definedName>
    <definedName name="Z_6902E152_B0B9_47F1_AC19_79B3ADF9B0C7__wvu_FilterData" localSheetId="0">Характеристика!$A$21:$X$27</definedName>
    <definedName name="Z_700B5E53_B1D4_4347_8AB4_8BE42A5DAA1D__wvu_FilterData" localSheetId="0">Характеристика!$A$21:$X$27</definedName>
    <definedName name="Z_700B5E53_B1D4_4347_8AB4_8BE42A5DAA1D__wvu_Rows" localSheetId="0">Характеристика!$2:$7</definedName>
    <definedName name="Z_791B9FC1_4556_4D7E_B967_25DC578D2745__wvu_FilterData" localSheetId="0">Характеристика!$A$21:$X$27</definedName>
    <definedName name="Z_791B9FC1_4556_4D7E_B967_25DC578D2745__wvu_PrintArea" localSheetId="0">Характеристика!$A$2:$X$27</definedName>
    <definedName name="Z_791B9FC1_4556_4D7E_B967_25DC578D2745__wvu_PrintTitles" localSheetId="0">Характеристика!$20:$20</definedName>
    <definedName name="Z_791B9FC1_4556_4D7E_B967_25DC578D2745__wvu_Rows" localSheetId="0">Характеристика!$2:$7</definedName>
    <definedName name="Z_7957A70C_B67B_49FA_9F97_BCFA5270A4BA__wvu_FilterData" localSheetId="0">Характеристика!$A$21:$X$27</definedName>
    <definedName name="Z_8E671C99_7283_4A18_9A98_941832E75524__wvu_Cols" localSheetId="0">#REF!</definedName>
    <definedName name="Z_8E671C99_7283_4A18_9A98_941832E75524__wvu_FilterData" localSheetId="0">Характеристика!$A$21:$X$27</definedName>
    <definedName name="Z_8E671C99_7283_4A18_9A98_941832E75524__wvu_PrintArea" localSheetId="0">Характеристика!$A$2:$X$27</definedName>
    <definedName name="Z_8E671C99_7283_4A18_9A98_941832E75524__wvu_PrintTitles" localSheetId="0">Характеристика!$20:$20</definedName>
    <definedName name="Z_8E671C99_7283_4A18_9A98_941832E75524__wvu_Rows" localSheetId="0">Характеристика!$2:$7</definedName>
    <definedName name="Z_962575FB_5068_40FB_B5B0_91C8183DAE57__wvu_FilterData" localSheetId="0">Характеристика!$A$21:$X$27</definedName>
    <definedName name="Z_9CD3F3CB_8D8C_4911_936E_1F3C2F68A496__wvu_FilterData" localSheetId="0">Характеристика!$A$21:$X$27</definedName>
    <definedName name="Z_9D40F8E5_6979_4E02_BC1F_84A847E3D4FB__wvu_Cols" localSheetId="0">#REF!</definedName>
    <definedName name="Z_9D40F8E5_6979_4E02_BC1F_84A847E3D4FB__wvu_FilterData" localSheetId="0">Характеристика!$A$21:$X$27</definedName>
    <definedName name="Z_9D40F8E5_6979_4E02_BC1F_84A847E3D4FB__wvu_PrintArea" localSheetId="0">Характеристика!$A$2:$X$27</definedName>
    <definedName name="Z_9D40F8E5_6979_4E02_BC1F_84A847E3D4FB__wvu_Rows" localSheetId="0">Характеристика!$2:$18</definedName>
    <definedName name="Z_A809D36D_1E22_4AB0_9755_C0D80628305A__wvu_FilterData" localSheetId="0">Характеристика!$A$21:$X$27</definedName>
    <definedName name="Z_B631C1CB_1A1B_49CE_AF4E_0902D7168337__wvu_FilterData" localSheetId="0">Характеристика!$A$21:$X$27</definedName>
    <definedName name="Z_B69F7858_A2BA_4084_B746_0B93FB63E88F__wvu_FilterData" localSheetId="0">Характеристика!$A$21:$X$27</definedName>
    <definedName name="Z_D21C8B01_D288_4524_946D_8270F5D3F89E__wvu_FilterData" localSheetId="0">Характеристика!$A$21:$X$27</definedName>
    <definedName name="Z_DAFCFEFC_6F89_4F5F_901C_C5CCB5C9831D__wvu_FilterData" localSheetId="0">Характеристика!$A$21:$X$27</definedName>
    <definedName name="Z_E27E2E3F_63D5_47EC_BFC0_476F96347165__wvu_FilterData" localSheetId="0">Характеристика!$A$21:$X$27</definedName>
    <definedName name="Z_E38A8537_B0A0_4F5A_B9C8_70BDF280E4D1__wvu_FilterData" localSheetId="0">Характеристика!$A$21:$X$27</definedName>
    <definedName name="Z_E5112BD0_149A_4CA1_B44F_3DCB197DB42E__wvu_FilterData" localSheetId="0">Характеристика!$A$21:$X$27</definedName>
    <definedName name="Z_F0D58DF3_0C84_452C_949A_8DA5331A0EEC__wvu_FilterData" localSheetId="0">Характеристика!$A$21:$X$27</definedName>
    <definedName name="_xlnm.Print_Titles" localSheetId="0">Характеристика!$18:$21</definedName>
    <definedName name="_xlnm.Print_Area" localSheetId="0">Характеристика!$A$1:$X$69</definedName>
  </definedNames>
  <calcPr calcId="191029"/>
</workbook>
</file>

<file path=xl/calcChain.xml><?xml version="1.0" encoding="utf-8"?>
<calcChain xmlns="http://schemas.openxmlformats.org/spreadsheetml/2006/main">
  <c r="B10" i="2" l="1"/>
  <c r="U33" i="1"/>
  <c r="V33" i="1" s="1"/>
  <c r="W33" i="1" s="1"/>
  <c r="X33" i="1" s="1"/>
  <c r="U60" i="1"/>
  <c r="V60" i="1" s="1"/>
  <c r="W60" i="1" s="1"/>
  <c r="X60" i="1" s="1"/>
  <c r="U63" i="1"/>
  <c r="V63" i="1" s="1"/>
  <c r="W63" i="1" s="1"/>
  <c r="X63" i="1" s="1"/>
  <c r="I12" i="2" l="1"/>
  <c r="I9" i="2"/>
  <c r="S56" i="1" l="1"/>
  <c r="T56" i="1"/>
  <c r="U56" i="1"/>
  <c r="V56" i="1"/>
  <c r="W56" i="1"/>
  <c r="X56" i="1"/>
  <c r="S44" i="1"/>
  <c r="T44" i="1"/>
  <c r="U44" i="1"/>
  <c r="V44" i="1"/>
  <c r="W44" i="1"/>
  <c r="X44" i="1"/>
  <c r="S40" i="1"/>
  <c r="T40" i="1"/>
  <c r="U40" i="1"/>
  <c r="V40" i="1"/>
  <c r="W40" i="1"/>
  <c r="X40" i="1"/>
  <c r="S28" i="1"/>
  <c r="T28" i="1"/>
  <c r="U28" i="1"/>
  <c r="V28" i="1"/>
  <c r="W28" i="1"/>
  <c r="X28" i="1"/>
  <c r="R40" i="1"/>
  <c r="R28" i="1"/>
  <c r="R44" i="1"/>
  <c r="R56" i="1"/>
  <c r="X22" i="1" l="1"/>
  <c r="H10" i="2" s="1"/>
  <c r="H11" i="2" s="1"/>
  <c r="W22" i="1"/>
  <c r="S22" i="1"/>
  <c r="R22" i="1"/>
  <c r="V22" i="1"/>
  <c r="U22" i="1"/>
  <c r="T22" i="1"/>
  <c r="H7" i="2" l="1"/>
  <c r="D7" i="2"/>
  <c r="D10" i="2"/>
  <c r="D11" i="2" s="1"/>
  <c r="C7" i="2"/>
  <c r="C10" i="2"/>
  <c r="C11" i="2" s="1"/>
  <c r="E7" i="2"/>
  <c r="E10" i="2"/>
  <c r="E11" i="2" s="1"/>
  <c r="G10" i="2"/>
  <c r="G11" i="2" s="1"/>
  <c r="G7" i="2"/>
  <c r="F7" i="2"/>
  <c r="F8" i="2" s="1"/>
  <c r="F10" i="2"/>
  <c r="F11" i="2" s="1"/>
  <c r="D8" i="2" l="1"/>
  <c r="E8" i="2"/>
  <c r="G8" i="2"/>
  <c r="H8" i="2"/>
  <c r="C8" i="2"/>
  <c r="I10" i="2" l="1"/>
  <c r="I11" i="2"/>
  <c r="I8" i="2"/>
  <c r="I7" i="2"/>
</calcChain>
</file>

<file path=xl/sharedStrings.xml><?xml version="1.0" encoding="utf-8"?>
<sst xmlns="http://schemas.openxmlformats.org/spreadsheetml/2006/main" count="255" uniqueCount="116">
  <si>
    <t>Дополнительный аналитический код</t>
  </si>
  <si>
    <t xml:space="preserve">Код бюджетной классификации </t>
  </si>
  <si>
    <t>Код АИП</t>
  </si>
  <si>
    <t>мероприятие
(результат)</t>
  </si>
  <si>
    <t>направление расходов  (КЦСР 10 знаков)</t>
  </si>
  <si>
    <t xml:space="preserve">Единица измерения (по Общероссийскому классификатору единиц измерения)
</t>
  </si>
  <si>
    <t>Характеристика  муниципальной программы города Твери</t>
  </si>
  <si>
    <t xml:space="preserve">  ответственный исполнитель, соисполнитель, участник муниципальной программы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</si>
  <si>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</si>
  <si>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</si>
  <si>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r>
      <t xml:space="preserve">структурный элемент </t>
    </r>
    <r>
      <rPr>
        <sz val="16"/>
        <rFont val="Times New Roman"/>
        <family val="1"/>
        <charset val="204"/>
      </rPr>
      <t>(муниципальный проект,</t>
    </r>
    <r>
      <rPr>
        <sz val="16"/>
        <rFont val="Times New Roman"/>
        <family val="1"/>
        <charset val="1"/>
      </rPr>
      <t xml:space="preserve"> комплекс процессных мероприятий)</t>
    </r>
  </si>
  <si>
    <r>
      <t xml:space="preserve">задача </t>
    </r>
    <r>
      <rPr>
        <sz val="16"/>
        <rFont val="Times New Roman"/>
        <family val="1"/>
        <charset val="204"/>
      </rPr>
      <t>муниципального проекта</t>
    </r>
    <r>
      <rPr>
        <sz val="16"/>
        <rFont val="Times New Roman"/>
        <family val="1"/>
        <charset val="1"/>
      </rPr>
      <t>, комплекса процессных мероприятий</t>
    </r>
  </si>
  <si>
    <t>2025 год</t>
  </si>
  <si>
    <t>тыс. руб.</t>
  </si>
  <si>
    <t>5. Финансовое обеспечение муниципальной программы</t>
  </si>
  <si>
    <t>  № п/п</t>
  </si>
  <si>
    <t xml:space="preserve">Наименование муниципальной программы, структурного элемента / источник финансового обеспечения </t>
  </si>
  <si>
    <t>Объем финансового обеспечения по годам, тыс. рублей</t>
  </si>
  <si>
    <t>всего</t>
  </si>
  <si>
    <t>бюджет города Твери (всего), из них:</t>
  </si>
  <si>
    <t>межбюджетные трансферты из бюджета Тверской области</t>
  </si>
  <si>
    <t xml:space="preserve">1. </t>
  </si>
  <si>
    <t>бюджет город Твери, из них:</t>
  </si>
  <si>
    <t>Параметр 1 «Количество жилых помещений, по которым проведена оценка»</t>
  </si>
  <si>
    <t>Параметр 2 «Количество собственников, получивших возмещение»</t>
  </si>
  <si>
    <t>Параметр 3 «Количество переселенных собственников и членов их семей»</t>
  </si>
  <si>
    <t>Показатель 1 «Количество переселенных жителей из аварийного жилищного фонда»</t>
  </si>
  <si>
    <t>Показатель 2 «Количество расселенных аварийных домов»</t>
  </si>
  <si>
    <t>Показатель 3 «Площадь расселенного аварийного жилищного фонда»</t>
  </si>
  <si>
    <t>Цель 1 «Повышение доступности и комфортности жилья для населения города Твери»</t>
  </si>
  <si>
    <t>Показатель 1 «Средняя обеспеченность населения площадью жилых помещений»</t>
  </si>
  <si>
    <t>Параметр 1 «Количество заключенных соглашений с гражданами (из числа собственников жилых помещений)»</t>
  </si>
  <si>
    <t>Задача 2 «Снос многоквартирных домов, признанных в установленном порядке аварийными и подлежащими сносу»</t>
  </si>
  <si>
    <t xml:space="preserve">Показатель 1 «Общая площадь аварийного жилищного фонда, снесенного в текущем году» </t>
  </si>
  <si>
    <t>Параметр 1 «Количество снесенных аварийных многоквартирных домов»</t>
  </si>
  <si>
    <t>Параметр 1 «Количество отремонтированных жилых помещений, находящихся в муниципальной собственности»</t>
  </si>
  <si>
    <t>Параметр 1 «Количество отремонтированных многоквартирных (жилых) домов»</t>
  </si>
  <si>
    <t>Параметр 1 «Площадь незаселенных жилых помещений»</t>
  </si>
  <si>
    <t>Параметр 1 «Количество жилых помещений, находящихся в муниципальной собственности»</t>
  </si>
  <si>
    <t>Параметр 1 «Количество должников»</t>
  </si>
  <si>
    <t>Параметр 2 «Количество поданных исковых заявлений в судебные органы по взысканию неустоек (пеней, штрафов) по плате за наем»</t>
  </si>
  <si>
    <t>Параметр 4 «Доля сомнительной задолженности по плате за наем»</t>
  </si>
  <si>
    <t xml:space="preserve">единиц
</t>
  </si>
  <si>
    <t>балл</t>
  </si>
  <si>
    <t>единиц</t>
  </si>
  <si>
    <t>%</t>
  </si>
  <si>
    <t>тыс. кв. м.</t>
  </si>
  <si>
    <t>штук</t>
  </si>
  <si>
    <t>человек</t>
  </si>
  <si>
    <t>кв.м.</t>
  </si>
  <si>
    <t>кв.м./человека</t>
  </si>
  <si>
    <t>тыс. кв.м.</t>
  </si>
  <si>
    <t>Параметр 1 «Площадь жилых помещений, находящихся в муниципальной собственности, учитываемая при возмещении взносов на капитальный ремонт»</t>
  </si>
  <si>
    <t xml:space="preserve">Комплекс процессных мероприятий </t>
  </si>
  <si>
    <t xml:space="preserve">Муниципальная программа, всего </t>
  </si>
  <si>
    <t>Принятые обозначения и сокращения:</t>
  </si>
  <si>
    <t>2. Цель – цель муниципальной программы.</t>
  </si>
  <si>
    <t>3. Направление – направление муниципальной программы.</t>
  </si>
  <si>
    <r>
      <t xml:space="preserve">4. Задача – задача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</si>
  <si>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5. Мероприятие (результат) – мероприятие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комплекса процессных мероприятий.</t>
    </r>
  </si>
  <si>
    <r>
      <t xml:space="preserve">6. Показатель – показатель цели муниципальной программы, показатель задачи </t>
    </r>
    <r>
      <rPr>
        <sz val="22"/>
        <rFont val="Times New Roman"/>
        <family val="1"/>
        <charset val="204"/>
      </rPr>
      <t>муниципального</t>
    </r>
    <r>
      <rPr>
        <sz val="22"/>
        <rFont val="Times New Roman"/>
        <family val="1"/>
        <charset val="1"/>
      </rPr>
      <t xml:space="preserve"> проекта, показатель задачи комплекса процессных мероприятий.</t>
    </r>
  </si>
  <si>
    <t>00000</t>
  </si>
  <si>
    <t xml:space="preserve"> -  </t>
  </si>
  <si>
    <t>01</t>
  </si>
  <si>
    <t>02</t>
  </si>
  <si>
    <t>00</t>
  </si>
  <si>
    <t>04</t>
  </si>
  <si>
    <t>05</t>
  </si>
  <si>
    <t>03</t>
  </si>
  <si>
    <t xml:space="preserve">«Обеспечение доступным жильем населения города Твери» </t>
  </si>
  <si>
    <r>
      <t xml:space="preserve">1. Муниципальная программа – муниципальная программа города Твери </t>
    </r>
    <r>
      <rPr>
        <sz val="22"/>
        <color rgb="FF0070C0"/>
        <rFont val="Times New Roman"/>
        <family val="1"/>
        <charset val="204"/>
      </rPr>
      <t>«Обеспечение доступным жильем населения города Твери».</t>
    </r>
  </si>
  <si>
    <t xml:space="preserve"> Приложение 
к муниципальной программе
«Обеспечение доступным жильем населения города Твери» </t>
  </si>
  <si>
    <t>Задача 3
«Содержание и ремонт  муниципального жилищного фонда»</t>
  </si>
  <si>
    <t>Задача 4
«Управление муниципальным жилищным фондом»</t>
  </si>
  <si>
    <t>Мероприятие 2.01 «Снос аварийных многоквартирных домов»</t>
  </si>
  <si>
    <t>Мероприятие  3.01 
«Возмещение взносов на капитальный ремонт в доле муниципального собственника»</t>
  </si>
  <si>
    <t>Мероприятие  3.02 
«Содержание муниципального жилищного фонда»</t>
  </si>
  <si>
    <t>Мероприятие  3.03
«Техническое обследование многоквартирных (жилых) домов  и жилых помещений с целью определения физического износа  конструктивных элементов и инженерных коммуникаций, принятие решения о видах ремонта и целесообразности его проведения»</t>
  </si>
  <si>
    <t xml:space="preserve">Мероприятие  3.04 
«Капитальный ремонт многоквартирных (жилых) домов, находящихся в муниципальной собственности и не включенных в региональную программу по проведению капитального ремонта общего имущества многоквартирных домов на территории Тверской области» </t>
  </si>
  <si>
    <t>Мероприятие 4.01   
«Обеспечение деятельности муниципального казенного учреждения города Твери «Управление муниципальным жилищным фондом»</t>
  </si>
  <si>
    <t>1</t>
  </si>
  <si>
    <t>99999</t>
  </si>
  <si>
    <t>05.4.04.99999</t>
  </si>
  <si>
    <t>05.4.0.400000</t>
  </si>
  <si>
    <t>05.4.03.99999</t>
  </si>
  <si>
    <t>05.4.03.00000</t>
  </si>
  <si>
    <t>05.4.02.99999</t>
  </si>
  <si>
    <t>05.4.02.00000</t>
  </si>
  <si>
    <t>05.4.01.99999</t>
  </si>
  <si>
    <t>05.4.01.00000</t>
  </si>
  <si>
    <t>05.4.00.00000</t>
  </si>
  <si>
    <t>00.0.00.00000</t>
  </si>
  <si>
    <t>2</t>
  </si>
  <si>
    <t>0</t>
  </si>
  <si>
    <t>4</t>
  </si>
  <si>
    <t>3</t>
  </si>
  <si>
    <t>Ответственный исполнитель муниципальной программы города Твери -  департамент жилищно-коммунального хозяйства, жилищной политики и строительства администрации города Твери</t>
  </si>
  <si>
    <r>
      <t xml:space="preserve">Муниципальная программа </t>
    </r>
    <r>
      <rPr>
        <b/>
        <sz val="11"/>
        <color rgb="FF000000"/>
        <rFont val="Times New Roman"/>
        <family val="1"/>
        <charset val="204"/>
      </rPr>
      <t xml:space="preserve">«Обеспечение доступным жильем населения города Твери» </t>
    </r>
    <r>
      <rPr>
        <sz val="11"/>
        <color rgb="FF000000"/>
        <rFont val="Times New Roman"/>
        <family val="1"/>
        <charset val="204"/>
      </rPr>
      <t xml:space="preserve"> (всего), в том числе:</t>
    </r>
  </si>
  <si>
    <t>Мероприятие 1.02 «Определение размера возмещения за земельные участки, изымаемые для муниципальных нужд, включая стоимость жилого помещения и размер убытков, причиняемых изъятием имущества для муниципальных нужд»</t>
  </si>
  <si>
    <t>Мероприятие 1.03 «Предоставление возмещения за земельные участки, изымаемые для муниципальных нужд, включая стоимость жилого помещения и размер убытков, причиняемых изъятием имущества для муниципальных нужд, за счет средств бюджета города Твери»</t>
  </si>
  <si>
    <t>Мероприятие 3.05
«Внесение платы за содержание незаселенных жилых помещений, находящихся в муниципальной собственности»</t>
  </si>
  <si>
    <t>Мероприятие 4.02 «Ведение реестра должников в муниципальном жилищном фонде» 1 - выполнено / 0 - не выполнено</t>
  </si>
  <si>
    <t>Параметр 1 «Количество проведенных технических обследований многоквартирных (жилых) домов»</t>
  </si>
  <si>
    <t>7. Параметр мероприятия  (результата) – показатель мероприятия структурного элемента муниципальной программы.</t>
  </si>
  <si>
    <t>программа</t>
  </si>
  <si>
    <t>направление</t>
  </si>
  <si>
    <t>тип структурного элемента</t>
  </si>
  <si>
    <t>Показатель 2 «Доля аварийного жилья в жилищном фонде города Твери»</t>
  </si>
  <si>
    <t>Мероприятие 1.01 «Ведение сводного списка граждан, проживающих в многоквартирных домах, признанных аварийными» 1 - выполнено / 0 - не выполнено</t>
  </si>
  <si>
    <t>Параметр 1 «Количество зарегистрированных граждан в многоквартирных домах, признанных аварийными»</t>
  </si>
  <si>
    <t>Показатель 3 «Доля многоквартирных домов, в которых проведен капитальный ремонт общего имущества за счет фонда капитального ремонта, формируемого на счете Регионального оператора»</t>
  </si>
  <si>
    <t xml:space="preserve">Задача 1 «Ликвидация аварийного жилищного фонда в городе Твери» </t>
  </si>
  <si>
    <t>Показатель 1 «Доля муниципального жилищного фонда в общей площади жилого фонда города Твери»</t>
  </si>
  <si>
    <r>
      <t>Показатель 2 «Дебиторская</t>
    </r>
    <r>
      <rPr>
        <sz val="16"/>
        <color rgb="FFFF0000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1"/>
      </rPr>
      <t xml:space="preserve">задолженность по плате за наем на конец отчетного периода»
</t>
    </r>
    <r>
      <rPr>
        <sz val="16"/>
        <color rgb="FFFF0000"/>
        <rFont val="Times New Roman"/>
        <family val="1"/>
        <charset val="204"/>
      </rPr>
      <t xml:space="preserve">
</t>
    </r>
  </si>
  <si>
    <t>Параметр 3 "Сокращение просроченной дебиторской задолженности по плате за наем, возникшей на 1 января отчетного года" (достигнут - 1/не достигнут - 0)</t>
  </si>
  <si>
    <t>Показатель "Площадь жилых помещений, находящихся в муниципальной собственности"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</si>
</sst>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\-??_р_._-;_-@_-"/>
    <numFmt numFmtId="165" formatCode="#,##0.0"/>
    <numFmt numFmtId="166" formatCode="0.0"/>
    <numFmt numFmtId="167" formatCode="#,##0.000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1"/>
    </font>
    <font>
      <sz val="16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22"/>
      <name val="Times New Roman"/>
      <family val="1"/>
      <charset val="1"/>
    </font>
    <font>
      <sz val="22"/>
      <name val="Times New Roman"/>
      <family val="1"/>
    </font>
    <font>
      <sz val="22"/>
      <name val="Times New Roman"/>
      <family val="1"/>
      <charset val="204"/>
    </font>
    <font>
      <sz val="16"/>
      <color rgb="FFFF0000"/>
      <name val="Times New Roman"/>
      <family val="1"/>
      <charset val="1"/>
    </font>
    <font>
      <b/>
      <sz val="16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1"/>
      <name val="Calibri"/>
      <family val="2"/>
      <charset val="1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22"/>
      <color rgb="FF0070C0"/>
      <name val="Times New Roman"/>
      <family val="1"/>
      <charset val="204"/>
    </font>
    <font>
      <sz val="22"/>
      <color rgb="FF000000"/>
      <name val="Calibri"/>
      <family val="2"/>
      <charset val="1"/>
    </font>
    <font>
      <sz val="22"/>
      <name val="Calibri"/>
      <family val="2"/>
      <charset val="1"/>
    </font>
    <font>
      <sz val="14"/>
      <name val="Times New Roman"/>
      <family val="1"/>
      <charset val="1"/>
    </font>
    <font>
      <b/>
      <sz val="16"/>
      <name val="Times New Roman"/>
      <family val="1"/>
      <charset val="1"/>
    </font>
    <font>
      <b/>
      <sz val="11"/>
      <color rgb="FF000000"/>
      <name val="Calibri"/>
      <family val="2"/>
      <charset val="1"/>
    </font>
    <font>
      <sz val="16"/>
      <color rgb="FFFF0000"/>
      <name val="Times New Roman"/>
      <family val="1"/>
      <charset val="204"/>
    </font>
    <font>
      <sz val="16"/>
      <name val="Times New Roman"/>
      <family val="1"/>
    </font>
    <font>
      <b/>
      <sz val="16"/>
      <name val="Times New Roman"/>
      <family val="1"/>
    </font>
    <font>
      <sz val="16"/>
      <name val="Calibri Light"/>
      <family val="2"/>
      <charset val="204"/>
    </font>
    <font>
      <sz val="11"/>
      <name val="Calibri Light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4" fillId="0" borderId="0" applyBorder="0" applyProtection="0"/>
    <xf numFmtId="0" fontId="1" fillId="0" borderId="0"/>
  </cellStyleXfs>
  <cellXfs count="154">
    <xf numFmtId="0" fontId="0" fillId="0" borderId="0" xfId="0"/>
    <xf numFmtId="0" fontId="2" fillId="0" borderId="0" xfId="0" applyFont="1" applyProtection="1">
      <protection locked="0"/>
    </xf>
    <xf numFmtId="0" fontId="5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/>
    <xf numFmtId="0" fontId="5" fillId="0" borderId="0" xfId="0" applyFont="1"/>
    <xf numFmtId="0" fontId="2" fillId="0" borderId="0" xfId="0" applyFont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5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left" vertical="center" wrapText="1" inden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165" fontId="9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165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left" vertical="center" wrapText="1" indent="3"/>
    </xf>
    <xf numFmtId="0" fontId="2" fillId="0" borderId="1" xfId="0" applyFont="1" applyBorder="1" applyAlignment="1" applyProtection="1">
      <alignment horizontal="center" vertical="center"/>
      <protection locked="0"/>
    </xf>
    <xf numFmtId="3" fontId="2" fillId="0" borderId="1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left" vertical="center" wrapText="1" indent="3"/>
    </xf>
    <xf numFmtId="3" fontId="3" fillId="0" borderId="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/>
    <xf numFmtId="49" fontId="12" fillId="0" borderId="0" xfId="0" applyNumberFormat="1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2" fontId="14" fillId="0" borderId="1" xfId="0" applyNumberFormat="1" applyFont="1" applyBorder="1" applyAlignment="1">
      <alignment horizontal="center" vertical="center" wrapText="1"/>
    </xf>
    <xf numFmtId="2" fontId="14" fillId="0" borderId="1" xfId="0" applyNumberFormat="1" applyFont="1" applyBorder="1" applyAlignment="1">
      <alignment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2" fontId="11" fillId="0" borderId="0" xfId="0" applyNumberFormat="1" applyFont="1"/>
    <xf numFmtId="165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2" fontId="5" fillId="0" borderId="0" xfId="0" applyNumberFormat="1" applyFont="1" applyAlignment="1" applyProtection="1">
      <alignment horizontal="center" vertical="center" wrapText="1"/>
      <protection locked="0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166" fontId="9" fillId="0" borderId="1" xfId="0" applyNumberFormat="1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165" fontId="2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2" fontId="2" fillId="0" borderId="0" xfId="0" applyNumberFormat="1" applyFont="1" applyAlignment="1" applyProtection="1">
      <alignment horizontal="center" vertical="center"/>
      <protection locked="0"/>
    </xf>
    <xf numFmtId="167" fontId="2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0" fontId="2" fillId="0" borderId="0" xfId="2" applyFont="1" applyProtection="1">
      <protection locked="0"/>
    </xf>
    <xf numFmtId="0" fontId="2" fillId="0" borderId="0" xfId="2" applyFont="1" applyAlignment="1" applyProtection="1">
      <alignment wrapText="1"/>
      <protection locked="0"/>
    </xf>
    <xf numFmtId="0" fontId="5" fillId="0" borderId="0" xfId="2" applyFont="1" applyAlignment="1">
      <alignment vertical="center"/>
    </xf>
    <xf numFmtId="0" fontId="17" fillId="0" borderId="0" xfId="2" applyFont="1" applyAlignment="1">
      <alignment vertical="center" wrapText="1"/>
    </xf>
    <xf numFmtId="0" fontId="5" fillId="0" borderId="0" xfId="2" applyFont="1" applyAlignment="1" applyProtection="1">
      <alignment horizontal="right" vertical="center"/>
      <protection locked="0"/>
    </xf>
    <xf numFmtId="0" fontId="16" fillId="0" borderId="0" xfId="2" applyFont="1" applyAlignment="1">
      <alignment vertical="center" wrapText="1"/>
    </xf>
    <xf numFmtId="0" fontId="18" fillId="0" borderId="0" xfId="2" applyFont="1" applyAlignment="1">
      <alignment vertical="center"/>
    </xf>
    <xf numFmtId="0" fontId="2" fillId="0" borderId="0" xfId="2" applyFont="1" applyAlignment="1">
      <alignment vertical="center"/>
    </xf>
    <xf numFmtId="0" fontId="9" fillId="2" borderId="1" xfId="2" applyFont="1" applyFill="1" applyBorder="1" applyAlignment="1">
      <alignment horizontal="left" vertical="center" wrapText="1"/>
    </xf>
    <xf numFmtId="0" fontId="9" fillId="0" borderId="1" xfId="2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 applyProtection="1">
      <alignment horizontal="center" vertical="center"/>
      <protection locked="0"/>
    </xf>
    <xf numFmtId="165" fontId="9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left" vertical="center" wrapText="1" indent="3"/>
    </xf>
    <xf numFmtId="0" fontId="3" fillId="4" borderId="1" xfId="0" applyFont="1" applyFill="1" applyBorder="1" applyAlignment="1" applyProtection="1">
      <alignment horizontal="center" vertical="center"/>
      <protection locked="0"/>
    </xf>
    <xf numFmtId="165" fontId="3" fillId="4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left" vertical="center" wrapText="1" indent="3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3" fontId="2" fillId="4" borderId="1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Protection="1">
      <protection locked="0"/>
    </xf>
    <xf numFmtId="0" fontId="20" fillId="0" borderId="0" xfId="0" applyFont="1"/>
    <xf numFmtId="0" fontId="19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 applyProtection="1">
      <alignment horizontal="center" vertical="center"/>
      <protection locked="0"/>
    </xf>
    <xf numFmtId="165" fontId="19" fillId="3" borderId="1" xfId="0" applyNumberFormat="1" applyFont="1" applyFill="1" applyBorder="1" applyAlignment="1" applyProtection="1">
      <alignment horizontal="center" vertical="center"/>
      <protection locked="0"/>
    </xf>
    <xf numFmtId="49" fontId="5" fillId="0" borderId="0" xfId="2" applyNumberFormat="1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49" fontId="5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 vertical="center"/>
    </xf>
    <xf numFmtId="49" fontId="5" fillId="0" borderId="0" xfId="2" applyNumberFormat="1" applyFont="1" applyAlignment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9" fontId="5" fillId="0" borderId="0" xfId="2" applyNumberFormat="1" applyFont="1" applyAlignment="1" applyProtection="1">
      <alignment horizontal="center" vertical="center"/>
      <protection locked="0"/>
    </xf>
    <xf numFmtId="49" fontId="5" fillId="0" borderId="0" xfId="0" applyNumberFormat="1" applyFont="1" applyAlignment="1" applyProtection="1">
      <alignment horizontal="center" vertical="center"/>
      <protection locked="0"/>
    </xf>
    <xf numFmtId="49" fontId="19" fillId="0" borderId="1" xfId="0" applyNumberFormat="1" applyFont="1" applyBorder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5" fillId="0" borderId="0" xfId="2" applyNumberFormat="1" applyFont="1" applyAlignment="1" applyProtection="1">
      <alignment horizont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left" vertical="center" wrapText="1" indent="3"/>
    </xf>
    <xf numFmtId="0" fontId="2" fillId="0" borderId="1" xfId="0" applyFont="1" applyBorder="1" applyAlignment="1">
      <alignment horizontal="left" vertical="top" wrapText="1" indent="3"/>
    </xf>
    <xf numFmtId="165" fontId="23" fillId="3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4" fontId="22" fillId="0" borderId="1" xfId="0" applyNumberFormat="1" applyFont="1" applyBorder="1" applyAlignment="1" applyProtection="1">
      <alignment horizontal="center" vertical="center"/>
      <protection locked="0"/>
    </xf>
    <xf numFmtId="165" fontId="22" fillId="4" borderId="1" xfId="0" applyNumberFormat="1" applyFont="1" applyFill="1" applyBorder="1" applyAlignment="1" applyProtection="1">
      <alignment horizontal="center" vertical="center"/>
      <protection locked="0"/>
    </xf>
    <xf numFmtId="49" fontId="24" fillId="0" borderId="1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Protection="1">
      <protection locked="0"/>
    </xf>
    <xf numFmtId="0" fontId="25" fillId="0" borderId="0" xfId="0" applyFont="1"/>
    <xf numFmtId="0" fontId="3" fillId="0" borderId="0" xfId="0" applyFont="1" applyProtection="1">
      <protection locked="0"/>
    </xf>
    <xf numFmtId="0" fontId="0" fillId="0" borderId="0" xfId="0"/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Border="1" applyAlignment="1" applyProtection="1">
      <alignment horizontal="center" vertical="center" wrapText="1"/>
      <protection locked="0"/>
    </xf>
    <xf numFmtId="49" fontId="2" fillId="0" borderId="13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Border="1" applyAlignment="1" applyProtection="1">
      <alignment horizontal="center" vertical="center" wrapText="1"/>
      <protection locked="0"/>
    </xf>
    <xf numFmtId="49" fontId="3" fillId="0" borderId="13" xfId="0" applyNumberFormat="1" applyFont="1" applyBorder="1" applyAlignment="1" applyProtection="1">
      <alignment horizontal="center" vertical="center" wrapText="1"/>
      <protection locked="0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7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5" fillId="0" borderId="0" xfId="2" applyFont="1" applyAlignment="1" applyProtection="1">
      <alignment vertical="center" wrapText="1"/>
      <protection locked="0"/>
    </xf>
    <xf numFmtId="0" fontId="17" fillId="0" borderId="0" xfId="2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165" fontId="2" fillId="0" borderId="2" xfId="0" applyNumberFormat="1" applyFont="1" applyBorder="1" applyAlignment="1" applyProtection="1">
      <alignment horizontal="center" vertical="center" wrapText="1"/>
      <protection locked="0"/>
    </xf>
    <xf numFmtId="165" fontId="2" fillId="0" borderId="5" xfId="0" applyNumberFormat="1" applyFont="1" applyBorder="1" applyAlignment="1" applyProtection="1">
      <alignment horizontal="center" vertical="center" wrapText="1"/>
      <protection locked="0"/>
    </xf>
    <xf numFmtId="165" fontId="2" fillId="0" borderId="4" xfId="0" applyNumberFormat="1" applyFont="1" applyBorder="1" applyAlignment="1" applyProtection="1">
      <alignment horizontal="center" vertical="center" wrapText="1"/>
      <protection locked="0"/>
    </xf>
    <xf numFmtId="49" fontId="2" fillId="0" borderId="6" xfId="0" applyNumberFormat="1" applyFont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right" vertical="center" wrapText="1"/>
      <protection locked="0"/>
    </xf>
    <xf numFmtId="0" fontId="5" fillId="0" borderId="0" xfId="2" applyFont="1" applyAlignment="1" applyProtection="1">
      <alignment horizontal="right" vertical="center"/>
      <protection locked="0"/>
    </xf>
    <xf numFmtId="49" fontId="5" fillId="0" borderId="0" xfId="2" applyNumberFormat="1" applyFont="1" applyAlignment="1" applyProtection="1">
      <alignment horizontal="center" vertical="center" wrapText="1"/>
      <protection locked="0"/>
    </xf>
    <xf numFmtId="0" fontId="16" fillId="0" borderId="0" xfId="2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3" fontId="22" fillId="0" borderId="1" xfId="0" applyNumberFormat="1" applyFont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2" xr:uid="{00000000-0005-0000-0000-000001000000}"/>
    <cellStyle name="Финансовый 2" xfId="1" xr:uid="{00000000-0005-0000-0000-000002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P68"/>
  <sheetViews>
    <sheetView tabSelected="1" topLeftCell="O20" zoomScale="50" zoomScaleNormal="50" zoomScaleSheetLayoutView="40" zoomScalePageLayoutView="55" workbookViewId="0">
      <pane ySplit="1" topLeftCell="A51" activePane="bottomLeft" state="frozen"/>
      <selection activeCell="P20" sqref="P20"/>
      <selection pane="bottomLeft" activeCell="R47" sqref="R47:X47"/>
    </sheetView>
  </sheetViews>
  <sheetFormatPr defaultColWidth="9.140625" defaultRowHeight="20.25" x14ac:dyDescent="0.3"/>
  <cols>
    <col min="1" max="1" width="5.42578125" style="86" customWidth="1"/>
    <col min="2" max="2" width="7.5703125" style="86" customWidth="1"/>
    <col min="3" max="3" width="14.85546875" style="86" customWidth="1"/>
    <col min="4" max="4" width="14.140625" style="86" customWidth="1"/>
    <col min="5" max="6" width="14.85546875" style="86" customWidth="1"/>
    <col min="7" max="7" width="23.140625" style="86" customWidth="1"/>
    <col min="8" max="10" width="6.42578125" style="90" customWidth="1"/>
    <col min="11" max="11" width="6.85546875" style="90" customWidth="1"/>
    <col min="12" max="13" width="8.7109375" style="90" customWidth="1"/>
    <col min="14" max="14" width="33.7109375" style="86" customWidth="1"/>
    <col min="15" max="15" width="11.7109375" style="90" customWidth="1"/>
    <col min="16" max="16" width="90.85546875" style="1" customWidth="1"/>
    <col min="17" max="17" width="26.28515625" style="48" customWidth="1"/>
    <col min="18" max="18" width="21.85546875" style="47" customWidth="1"/>
    <col min="19" max="19" width="23.140625" style="48" customWidth="1"/>
    <col min="20" max="20" width="19.7109375" style="48" customWidth="1"/>
    <col min="21" max="21" width="20" style="48" customWidth="1"/>
    <col min="22" max="22" width="16.28515625" style="48" customWidth="1"/>
    <col min="23" max="23" width="17.42578125" style="48" customWidth="1"/>
    <col min="24" max="24" width="16.5703125" style="49" customWidth="1"/>
    <col min="25" max="978" width="9.140625" style="1"/>
  </cols>
  <sheetData>
    <row r="1" spans="1:24" s="52" customFormat="1" ht="118.5" customHeight="1" x14ac:dyDescent="0.4">
      <c r="A1" s="77"/>
      <c r="B1" s="77"/>
      <c r="C1" s="77"/>
      <c r="D1" s="77"/>
      <c r="E1" s="77"/>
      <c r="F1" s="77"/>
      <c r="G1" s="77"/>
      <c r="H1" s="87"/>
      <c r="I1" s="87"/>
      <c r="J1" s="87"/>
      <c r="K1" s="87"/>
      <c r="L1" s="87"/>
      <c r="M1" s="87"/>
      <c r="N1" s="77"/>
      <c r="O1" s="87"/>
      <c r="Q1" s="145" t="s">
        <v>71</v>
      </c>
      <c r="R1" s="146"/>
      <c r="S1" s="146"/>
      <c r="T1" s="146"/>
      <c r="U1" s="146"/>
      <c r="V1" s="146"/>
      <c r="W1" s="56"/>
      <c r="X1" s="56"/>
    </row>
    <row r="2" spans="1:24" s="3" customFormat="1" ht="27.75" x14ac:dyDescent="0.4">
      <c r="A2" s="78"/>
      <c r="B2" s="78"/>
      <c r="C2" s="78"/>
      <c r="D2" s="78"/>
      <c r="E2" s="78"/>
      <c r="F2" s="78"/>
      <c r="G2" s="78"/>
      <c r="H2" s="88"/>
      <c r="I2" s="88"/>
      <c r="J2" s="88"/>
      <c r="K2" s="88"/>
      <c r="L2" s="88"/>
      <c r="M2" s="88"/>
      <c r="N2" s="78"/>
      <c r="O2" s="88"/>
      <c r="P2" s="2"/>
      <c r="Q2" s="39"/>
      <c r="R2" s="38"/>
      <c r="S2" s="39"/>
      <c r="T2" s="40"/>
      <c r="U2" s="40"/>
      <c r="V2" s="40"/>
      <c r="W2" s="40"/>
      <c r="X2" s="41"/>
    </row>
    <row r="3" spans="1:24" s="4" customFormat="1" ht="27.75" x14ac:dyDescent="0.3">
      <c r="A3" s="113" t="s">
        <v>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</row>
    <row r="4" spans="1:24" s="4" customFormat="1" ht="27.75" x14ac:dyDescent="0.3">
      <c r="A4" s="115" t="s">
        <v>69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</row>
    <row r="5" spans="1:24" s="4" customFormat="1" ht="22.15" customHeight="1" x14ac:dyDescent="0.3">
      <c r="A5" s="114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</row>
    <row r="6" spans="1:24" s="4" customFormat="1" ht="20.25" customHeight="1" x14ac:dyDescent="0.4">
      <c r="A6" s="79"/>
      <c r="B6" s="79"/>
      <c r="C6" s="79"/>
      <c r="D6" s="79"/>
      <c r="E6" s="79"/>
      <c r="F6" s="79"/>
      <c r="G6" s="79"/>
      <c r="H6" s="80"/>
      <c r="I6" s="80"/>
      <c r="J6" s="80"/>
      <c r="K6" s="80"/>
      <c r="L6" s="80"/>
      <c r="M6" s="80"/>
      <c r="N6" s="79"/>
      <c r="O6" s="80"/>
      <c r="P6" s="5"/>
      <c r="Q6" s="43"/>
      <c r="R6" s="42"/>
      <c r="S6" s="43"/>
      <c r="T6" s="43"/>
      <c r="U6" s="43"/>
      <c r="V6" s="43"/>
      <c r="W6" s="43"/>
      <c r="X6" s="43"/>
    </row>
    <row r="7" spans="1:24" s="4" customFormat="1" ht="44.25" customHeight="1" x14ac:dyDescent="0.3">
      <c r="A7" s="129" t="s">
        <v>96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</row>
    <row r="8" spans="1:24" s="4" customFormat="1" ht="33" customHeight="1" x14ac:dyDescent="0.3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51"/>
      <c r="Q8" s="51"/>
      <c r="R8" s="51"/>
      <c r="S8" s="51"/>
      <c r="T8" s="51"/>
      <c r="U8" s="51"/>
      <c r="V8" s="51"/>
      <c r="W8" s="51"/>
      <c r="X8" s="51"/>
    </row>
    <row r="9" spans="1:24" s="53" customFormat="1" ht="27" customHeight="1" x14ac:dyDescent="0.4">
      <c r="A9" s="91"/>
      <c r="B9" s="147" t="s">
        <v>55</v>
      </c>
      <c r="C9" s="147"/>
      <c r="D9" s="147"/>
      <c r="E9" s="147"/>
      <c r="F9" s="147"/>
      <c r="G9" s="147"/>
      <c r="H9" s="147"/>
      <c r="I9" s="147"/>
      <c r="J9" s="147"/>
      <c r="K9" s="147"/>
      <c r="L9" s="147"/>
      <c r="M9" s="81"/>
      <c r="N9" s="81"/>
      <c r="O9" s="81"/>
      <c r="P9" s="59"/>
      <c r="Q9" s="54"/>
      <c r="R9" s="54"/>
      <c r="S9" s="58"/>
      <c r="T9" s="58"/>
      <c r="U9" s="58"/>
      <c r="V9" s="58"/>
      <c r="W9" s="58"/>
      <c r="X9" s="58"/>
    </row>
    <row r="10" spans="1:24" s="53" customFormat="1" ht="26.25" customHeight="1" x14ac:dyDescent="0.4">
      <c r="A10" s="91"/>
      <c r="B10" s="133" t="s">
        <v>70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57"/>
      <c r="X10" s="57"/>
    </row>
    <row r="11" spans="1:24" s="53" customFormat="1" ht="31.5" customHeight="1" x14ac:dyDescent="0.4">
      <c r="A11" s="91"/>
      <c r="B11" s="133" t="s">
        <v>56</v>
      </c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57"/>
      <c r="X11" s="57"/>
    </row>
    <row r="12" spans="1:24" s="53" customFormat="1" ht="26.25" customHeight="1" x14ac:dyDescent="0.4">
      <c r="A12" s="91"/>
      <c r="B12" s="133" t="s">
        <v>57</v>
      </c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57"/>
      <c r="X12" s="57"/>
    </row>
    <row r="13" spans="1:24" s="53" customFormat="1" ht="26.25" customHeight="1" x14ac:dyDescent="0.4">
      <c r="A13" s="91"/>
      <c r="B13" s="133" t="s">
        <v>58</v>
      </c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4"/>
      <c r="N13" s="134"/>
      <c r="O13" s="134"/>
      <c r="P13" s="134"/>
      <c r="Q13" s="134"/>
      <c r="R13" s="134"/>
      <c r="S13" s="134"/>
      <c r="T13" s="134"/>
      <c r="U13" s="134"/>
      <c r="V13" s="134"/>
      <c r="W13" s="55"/>
      <c r="X13" s="55"/>
    </row>
    <row r="14" spans="1:24" s="53" customFormat="1" ht="26.25" customHeight="1" x14ac:dyDescent="0.4">
      <c r="A14" s="91"/>
      <c r="B14" s="133" t="s">
        <v>59</v>
      </c>
      <c r="C14" s="133"/>
      <c r="D14" s="133"/>
      <c r="E14" s="133"/>
      <c r="F14" s="133"/>
      <c r="G14" s="133"/>
      <c r="H14" s="133"/>
      <c r="I14" s="133"/>
      <c r="J14" s="133"/>
      <c r="K14" s="133"/>
      <c r="L14" s="133"/>
      <c r="M14" s="134"/>
      <c r="N14" s="134"/>
      <c r="O14" s="134"/>
      <c r="P14" s="134"/>
      <c r="Q14" s="134"/>
      <c r="R14" s="134"/>
      <c r="S14" s="134"/>
      <c r="T14" s="134"/>
      <c r="U14" s="134"/>
      <c r="V14" s="134"/>
      <c r="W14" s="55"/>
      <c r="X14" s="55"/>
    </row>
    <row r="15" spans="1:24" s="53" customFormat="1" ht="26.25" customHeight="1" x14ac:dyDescent="0.4">
      <c r="A15" s="91"/>
      <c r="B15" s="133" t="s">
        <v>60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55"/>
      <c r="X15" s="55"/>
    </row>
    <row r="16" spans="1:24" s="53" customFormat="1" ht="26.25" customHeight="1" x14ac:dyDescent="0.4">
      <c r="A16" s="91"/>
      <c r="B16" s="133" t="s">
        <v>103</v>
      </c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55"/>
      <c r="X16" s="55"/>
    </row>
    <row r="17" spans="1:24" s="4" customFormat="1" ht="28.15" customHeight="1" x14ac:dyDescent="0.3">
      <c r="A17" s="80"/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51"/>
      <c r="Q17" s="51"/>
      <c r="R17" s="51"/>
      <c r="S17" s="51"/>
      <c r="T17" s="51"/>
      <c r="U17" s="51"/>
      <c r="V17" s="51"/>
      <c r="W17" s="51"/>
      <c r="X17" s="51"/>
    </row>
    <row r="18" spans="1:24" s="6" customFormat="1" ht="40.9" customHeight="1" x14ac:dyDescent="0.25">
      <c r="A18" s="130" t="s">
        <v>0</v>
      </c>
      <c r="B18" s="131"/>
      <c r="C18" s="131"/>
      <c r="D18" s="131"/>
      <c r="E18" s="131"/>
      <c r="F18" s="131"/>
      <c r="G18" s="131"/>
      <c r="H18" s="131"/>
      <c r="I18" s="131"/>
      <c r="J18" s="132"/>
      <c r="K18" s="141" t="s">
        <v>1</v>
      </c>
      <c r="L18" s="142"/>
      <c r="M18" s="142"/>
      <c r="N18" s="143"/>
      <c r="O18" s="127" t="s">
        <v>2</v>
      </c>
      <c r="P18" s="135" t="s">
        <v>8</v>
      </c>
      <c r="Q18" s="135" t="s">
        <v>5</v>
      </c>
      <c r="R18" s="138" t="s">
        <v>12</v>
      </c>
      <c r="S18" s="107" t="s">
        <v>9</v>
      </c>
      <c r="T18" s="108"/>
      <c r="U18" s="108"/>
      <c r="V18" s="108"/>
      <c r="W18" s="108"/>
      <c r="X18" s="109"/>
    </row>
    <row r="19" spans="1:24" s="6" customFormat="1" ht="50.45" customHeight="1" x14ac:dyDescent="0.25">
      <c r="A19" s="123" t="s">
        <v>104</v>
      </c>
      <c r="B19" s="124"/>
      <c r="C19" s="127" t="s">
        <v>105</v>
      </c>
      <c r="D19" s="127" t="s">
        <v>106</v>
      </c>
      <c r="E19" s="117" t="s">
        <v>10</v>
      </c>
      <c r="F19" s="119"/>
      <c r="G19" s="127" t="s">
        <v>11</v>
      </c>
      <c r="H19" s="117" t="s">
        <v>3</v>
      </c>
      <c r="I19" s="118"/>
      <c r="J19" s="119"/>
      <c r="K19" s="117" t="s">
        <v>7</v>
      </c>
      <c r="L19" s="118"/>
      <c r="M19" s="119"/>
      <c r="N19" s="127" t="s">
        <v>4</v>
      </c>
      <c r="O19" s="144"/>
      <c r="P19" s="136"/>
      <c r="Q19" s="136"/>
      <c r="R19" s="139"/>
      <c r="S19" s="110"/>
      <c r="T19" s="111"/>
      <c r="U19" s="111"/>
      <c r="V19" s="111"/>
      <c r="W19" s="111"/>
      <c r="X19" s="112"/>
    </row>
    <row r="20" spans="1:24" s="6" customFormat="1" ht="122.25" customHeight="1" x14ac:dyDescent="0.25">
      <c r="A20" s="125"/>
      <c r="B20" s="126"/>
      <c r="C20" s="128"/>
      <c r="D20" s="128"/>
      <c r="E20" s="120"/>
      <c r="F20" s="122"/>
      <c r="G20" s="128"/>
      <c r="H20" s="120"/>
      <c r="I20" s="121"/>
      <c r="J20" s="122"/>
      <c r="K20" s="120"/>
      <c r="L20" s="121"/>
      <c r="M20" s="122"/>
      <c r="N20" s="128"/>
      <c r="O20" s="128"/>
      <c r="P20" s="137"/>
      <c r="Q20" s="137"/>
      <c r="R20" s="140"/>
      <c r="S20" s="7">
        <v>2026</v>
      </c>
      <c r="T20" s="7">
        <v>2027</v>
      </c>
      <c r="U20" s="7">
        <v>2028</v>
      </c>
      <c r="V20" s="7">
        <v>2029</v>
      </c>
      <c r="W20" s="7">
        <v>2030</v>
      </c>
      <c r="X20" s="7">
        <v>2031</v>
      </c>
    </row>
    <row r="21" spans="1:24" s="9" customFormat="1" ht="24.4" customHeight="1" x14ac:dyDescent="0.3">
      <c r="A21" s="82">
        <v>1</v>
      </c>
      <c r="B21" s="82">
        <v>2</v>
      </c>
      <c r="C21" s="82">
        <v>3</v>
      </c>
      <c r="D21" s="82">
        <v>4</v>
      </c>
      <c r="E21" s="82">
        <v>5</v>
      </c>
      <c r="F21" s="82">
        <v>6</v>
      </c>
      <c r="G21" s="82">
        <v>7</v>
      </c>
      <c r="H21" s="82">
        <v>8</v>
      </c>
      <c r="I21" s="82">
        <v>9</v>
      </c>
      <c r="J21" s="82">
        <v>10</v>
      </c>
      <c r="K21" s="82">
        <v>11</v>
      </c>
      <c r="L21" s="82">
        <v>12</v>
      </c>
      <c r="M21" s="82">
        <v>13</v>
      </c>
      <c r="N21" s="82">
        <v>14</v>
      </c>
      <c r="O21" s="82">
        <v>15</v>
      </c>
      <c r="P21" s="7">
        <v>16</v>
      </c>
      <c r="Q21" s="7">
        <v>17</v>
      </c>
      <c r="R21" s="152">
        <v>18</v>
      </c>
      <c r="S21" s="7">
        <v>19</v>
      </c>
      <c r="T21" s="7">
        <v>20</v>
      </c>
      <c r="U21" s="7">
        <v>21</v>
      </c>
      <c r="V21" s="7">
        <v>22</v>
      </c>
      <c r="W21" s="7">
        <v>23</v>
      </c>
      <c r="X21" s="7">
        <v>24</v>
      </c>
    </row>
    <row r="22" spans="1:24" s="6" customFormat="1" ht="36" customHeight="1" x14ac:dyDescent="0.25">
      <c r="A22" s="83">
        <v>0</v>
      </c>
      <c r="B22" s="83">
        <v>5</v>
      </c>
      <c r="C22" s="83">
        <v>0</v>
      </c>
      <c r="D22" s="83">
        <v>0</v>
      </c>
      <c r="E22" s="83">
        <v>0</v>
      </c>
      <c r="F22" s="83">
        <v>0</v>
      </c>
      <c r="G22" s="83" t="s">
        <v>61</v>
      </c>
      <c r="H22" s="83" t="s">
        <v>65</v>
      </c>
      <c r="I22" s="83" t="s">
        <v>65</v>
      </c>
      <c r="J22" s="83" t="s">
        <v>65</v>
      </c>
      <c r="K22" s="83">
        <v>0</v>
      </c>
      <c r="L22" s="83">
        <v>4</v>
      </c>
      <c r="M22" s="83">
        <v>3</v>
      </c>
      <c r="N22" s="83" t="s">
        <v>91</v>
      </c>
      <c r="O22" s="83" t="s">
        <v>62</v>
      </c>
      <c r="P22" s="60" t="s">
        <v>54</v>
      </c>
      <c r="Q22" s="92" t="s">
        <v>13</v>
      </c>
      <c r="R22" s="93">
        <f t="shared" ref="R22:X22" si="0">R28+R40+R44+R56</f>
        <v>67139.7</v>
      </c>
      <c r="S22" s="93">
        <f t="shared" si="0"/>
        <v>64003.5</v>
      </c>
      <c r="T22" s="93">
        <f t="shared" si="0"/>
        <v>88639.7</v>
      </c>
      <c r="U22" s="93">
        <f t="shared" si="0"/>
        <v>88639.7</v>
      </c>
      <c r="V22" s="93">
        <f t="shared" si="0"/>
        <v>88639.7</v>
      </c>
      <c r="W22" s="93">
        <f t="shared" si="0"/>
        <v>88639.7</v>
      </c>
      <c r="X22" s="93">
        <f t="shared" si="0"/>
        <v>88639.7</v>
      </c>
    </row>
    <row r="23" spans="1:24" s="6" customFormat="1" ht="50.45" customHeight="1" x14ac:dyDescent="0.25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10" t="s">
        <v>29</v>
      </c>
      <c r="Q23" s="7"/>
      <c r="R23" s="8"/>
      <c r="S23" s="8"/>
      <c r="T23" s="8"/>
      <c r="U23" s="8"/>
      <c r="V23" s="8"/>
      <c r="W23" s="8"/>
      <c r="X23" s="44"/>
    </row>
    <row r="24" spans="1:24" s="6" customFormat="1" ht="51" customHeight="1" x14ac:dyDescent="0.25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11" t="s">
        <v>30</v>
      </c>
      <c r="Q24" s="7" t="s">
        <v>50</v>
      </c>
      <c r="R24" s="8">
        <v>30.3</v>
      </c>
      <c r="S24" s="8">
        <v>30.4</v>
      </c>
      <c r="T24" s="8">
        <v>30.5</v>
      </c>
      <c r="U24" s="8">
        <v>30.6</v>
      </c>
      <c r="V24" s="8">
        <v>30.7</v>
      </c>
      <c r="W24" s="8">
        <v>30.8</v>
      </c>
      <c r="X24" s="8">
        <v>30.9</v>
      </c>
    </row>
    <row r="25" spans="1:24" s="6" customFormat="1" ht="49.5" customHeight="1" x14ac:dyDescent="0.25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11" t="s">
        <v>107</v>
      </c>
      <c r="Q25" s="7" t="s">
        <v>45</v>
      </c>
      <c r="R25" s="50">
        <v>7.0000000000000007E-2</v>
      </c>
      <c r="S25" s="50">
        <v>6.9000000000000006E-2</v>
      </c>
      <c r="T25" s="50">
        <v>6.8000000000000005E-2</v>
      </c>
      <c r="U25" s="50">
        <v>6.7000000000000004E-2</v>
      </c>
      <c r="V25" s="50">
        <v>6.6000000000000003E-2</v>
      </c>
      <c r="W25" s="50">
        <v>6.5000000000000002E-2</v>
      </c>
      <c r="X25" s="50">
        <v>6.4000000000000001E-2</v>
      </c>
    </row>
    <row r="26" spans="1:24" s="6" customFormat="1" ht="87" customHeight="1" x14ac:dyDescent="0.2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11" t="s">
        <v>110</v>
      </c>
      <c r="Q26" s="7" t="s">
        <v>45</v>
      </c>
      <c r="R26" s="12">
        <v>62</v>
      </c>
      <c r="S26" s="12">
        <v>66</v>
      </c>
      <c r="T26" s="12">
        <v>70</v>
      </c>
      <c r="U26" s="12">
        <v>74</v>
      </c>
      <c r="V26" s="12">
        <v>78</v>
      </c>
      <c r="W26" s="12">
        <v>82</v>
      </c>
      <c r="X26" s="12">
        <v>86</v>
      </c>
    </row>
    <row r="27" spans="1:24" s="15" customFormat="1" ht="32.450000000000003" customHeight="1" x14ac:dyDescent="0.25">
      <c r="A27" s="83">
        <v>0</v>
      </c>
      <c r="B27" s="83">
        <v>5</v>
      </c>
      <c r="C27" s="83">
        <v>0</v>
      </c>
      <c r="D27" s="83">
        <v>4</v>
      </c>
      <c r="E27" s="83">
        <v>0</v>
      </c>
      <c r="F27" s="83">
        <v>0</v>
      </c>
      <c r="G27" s="83">
        <v>0</v>
      </c>
      <c r="H27" s="83" t="s">
        <v>65</v>
      </c>
      <c r="I27" s="83" t="s">
        <v>65</v>
      </c>
      <c r="J27" s="83" t="s">
        <v>65</v>
      </c>
      <c r="K27" s="83">
        <v>0</v>
      </c>
      <c r="L27" s="83">
        <v>0</v>
      </c>
      <c r="M27" s="83">
        <v>0</v>
      </c>
      <c r="N27" s="83" t="s">
        <v>90</v>
      </c>
      <c r="O27" s="83" t="s">
        <v>62</v>
      </c>
      <c r="P27" s="61" t="s">
        <v>53</v>
      </c>
      <c r="Q27" s="13"/>
      <c r="R27" s="14"/>
      <c r="S27" s="14"/>
      <c r="T27" s="14"/>
      <c r="U27" s="14"/>
      <c r="V27" s="14"/>
      <c r="W27" s="14"/>
      <c r="X27" s="45"/>
    </row>
    <row r="28" spans="1:24" s="6" customFormat="1" ht="48.75" customHeight="1" x14ac:dyDescent="0.25">
      <c r="A28" s="83">
        <v>0</v>
      </c>
      <c r="B28" s="83">
        <v>5</v>
      </c>
      <c r="C28" s="83">
        <v>0</v>
      </c>
      <c r="D28" s="83">
        <v>4</v>
      </c>
      <c r="E28" s="83">
        <v>0</v>
      </c>
      <c r="F28" s="83" t="s">
        <v>80</v>
      </c>
      <c r="G28" s="83" t="s">
        <v>61</v>
      </c>
      <c r="H28" s="83" t="s">
        <v>67</v>
      </c>
      <c r="I28" s="83" t="s">
        <v>63</v>
      </c>
      <c r="J28" s="83" t="s">
        <v>65</v>
      </c>
      <c r="K28" s="83" t="s">
        <v>93</v>
      </c>
      <c r="L28" s="83" t="s">
        <v>94</v>
      </c>
      <c r="M28" s="83" t="s">
        <v>95</v>
      </c>
      <c r="N28" s="83" t="s">
        <v>89</v>
      </c>
      <c r="O28" s="83" t="s">
        <v>62</v>
      </c>
      <c r="P28" s="62" t="s">
        <v>111</v>
      </c>
      <c r="Q28" s="63" t="s">
        <v>13</v>
      </c>
      <c r="R28" s="64">
        <f>R34+R36</f>
        <v>20000</v>
      </c>
      <c r="S28" s="64">
        <f t="shared" ref="S28:X28" si="1">S34+S36</f>
        <v>20000</v>
      </c>
      <c r="T28" s="64">
        <f t="shared" si="1"/>
        <v>20000</v>
      </c>
      <c r="U28" s="64">
        <f t="shared" si="1"/>
        <v>20000</v>
      </c>
      <c r="V28" s="64">
        <f t="shared" si="1"/>
        <v>20000</v>
      </c>
      <c r="W28" s="64">
        <f t="shared" si="1"/>
        <v>20000</v>
      </c>
      <c r="X28" s="64">
        <f t="shared" si="1"/>
        <v>20000</v>
      </c>
    </row>
    <row r="29" spans="1:24" s="6" customFormat="1" ht="44.45" customHeight="1" x14ac:dyDescent="0.25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20" t="s">
        <v>26</v>
      </c>
      <c r="Q29" s="21" t="s">
        <v>48</v>
      </c>
      <c r="R29" s="22">
        <v>47</v>
      </c>
      <c r="S29" s="21">
        <v>24</v>
      </c>
      <c r="T29" s="21">
        <v>24</v>
      </c>
      <c r="U29" s="21">
        <v>24</v>
      </c>
      <c r="V29" s="21">
        <v>24</v>
      </c>
      <c r="W29" s="21">
        <v>24</v>
      </c>
      <c r="X29" s="21">
        <v>24</v>
      </c>
    </row>
    <row r="30" spans="1:24" s="6" customFormat="1" ht="25.35" customHeight="1" x14ac:dyDescent="0.25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20" t="s">
        <v>27</v>
      </c>
      <c r="Q30" s="21" t="s">
        <v>44</v>
      </c>
      <c r="R30" s="22">
        <v>4</v>
      </c>
      <c r="S30" s="21">
        <v>4</v>
      </c>
      <c r="T30" s="21">
        <v>5</v>
      </c>
      <c r="U30" s="21">
        <v>5</v>
      </c>
      <c r="V30" s="21">
        <v>5</v>
      </c>
      <c r="W30" s="21">
        <v>5</v>
      </c>
      <c r="X30" s="21">
        <v>5</v>
      </c>
    </row>
    <row r="31" spans="1:24" s="6" customFormat="1" ht="63.6" customHeight="1" x14ac:dyDescent="0.25">
      <c r="A31" s="83"/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20" t="s">
        <v>28</v>
      </c>
      <c r="Q31" s="21" t="s">
        <v>49</v>
      </c>
      <c r="R31" s="19">
        <v>2400.1</v>
      </c>
      <c r="S31" s="21">
        <v>167.5</v>
      </c>
      <c r="T31" s="21">
        <v>167.5</v>
      </c>
      <c r="U31" s="21">
        <v>167.5</v>
      </c>
      <c r="V31" s="21">
        <v>167.5</v>
      </c>
      <c r="W31" s="21">
        <v>167.5</v>
      </c>
      <c r="X31" s="21">
        <v>167.5</v>
      </c>
    </row>
    <row r="32" spans="1:24" s="6" customFormat="1" ht="63.6" customHeight="1" x14ac:dyDescent="0.25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68" t="s">
        <v>108</v>
      </c>
      <c r="Q32" s="69" t="s">
        <v>43</v>
      </c>
      <c r="R32" s="71">
        <v>1</v>
      </c>
      <c r="S32" s="71">
        <v>1</v>
      </c>
      <c r="T32" s="71">
        <v>1</v>
      </c>
      <c r="U32" s="71">
        <v>1</v>
      </c>
      <c r="V32" s="71">
        <v>1</v>
      </c>
      <c r="W32" s="71">
        <v>1</v>
      </c>
      <c r="X32" s="71">
        <v>1</v>
      </c>
    </row>
    <row r="33" spans="1:978" s="6" customFormat="1" ht="63.6" customHeight="1" x14ac:dyDescent="0.25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11" t="s">
        <v>109</v>
      </c>
      <c r="Q33" s="21" t="s">
        <v>48</v>
      </c>
      <c r="R33" s="22">
        <v>304</v>
      </c>
      <c r="S33" s="22">
        <v>189</v>
      </c>
      <c r="T33" s="22">
        <v>165</v>
      </c>
      <c r="U33" s="22">
        <f>T33*T33/S33</f>
        <v>144.04761904761904</v>
      </c>
      <c r="V33" s="22">
        <f t="shared" ref="V33:X33" si="2">U33*U33/T33</f>
        <v>125.75585789871501</v>
      </c>
      <c r="W33" s="22">
        <f t="shared" si="2"/>
        <v>109.78686007030673</v>
      </c>
      <c r="X33" s="22">
        <f t="shared" si="2"/>
        <v>95.845671489950305</v>
      </c>
    </row>
    <row r="34" spans="1:978" s="6" customFormat="1" ht="123" customHeight="1" x14ac:dyDescent="0.25">
      <c r="A34" s="83">
        <v>0</v>
      </c>
      <c r="B34" s="83">
        <v>5</v>
      </c>
      <c r="C34" s="83">
        <v>0</v>
      </c>
      <c r="D34" s="83">
        <v>4</v>
      </c>
      <c r="E34" s="83">
        <v>0</v>
      </c>
      <c r="F34" s="83" t="s">
        <v>80</v>
      </c>
      <c r="G34" s="85" t="s">
        <v>81</v>
      </c>
      <c r="H34" s="83" t="s">
        <v>67</v>
      </c>
      <c r="I34" s="83" t="s">
        <v>63</v>
      </c>
      <c r="J34" s="83" t="s">
        <v>64</v>
      </c>
      <c r="K34" s="83">
        <v>0</v>
      </c>
      <c r="L34" s="83" t="s">
        <v>92</v>
      </c>
      <c r="M34" s="83" t="s">
        <v>93</v>
      </c>
      <c r="N34" s="83" t="s">
        <v>88</v>
      </c>
      <c r="O34" s="83" t="s">
        <v>62</v>
      </c>
      <c r="P34" s="68" t="s">
        <v>98</v>
      </c>
      <c r="Q34" s="66" t="s">
        <v>13</v>
      </c>
      <c r="R34" s="70">
        <v>222</v>
      </c>
      <c r="S34" s="70">
        <v>222</v>
      </c>
      <c r="T34" s="70">
        <v>222</v>
      </c>
      <c r="U34" s="70">
        <v>222</v>
      </c>
      <c r="V34" s="70">
        <v>222</v>
      </c>
      <c r="W34" s="70">
        <v>222</v>
      </c>
      <c r="X34" s="70">
        <v>222</v>
      </c>
    </row>
    <row r="35" spans="1:978" s="6" customFormat="1" ht="44.45" customHeight="1" x14ac:dyDescent="0.25">
      <c r="A35" s="83"/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20" t="s">
        <v>23</v>
      </c>
      <c r="Q35" s="21" t="s">
        <v>47</v>
      </c>
      <c r="R35" s="22">
        <v>37</v>
      </c>
      <c r="S35" s="22">
        <v>32</v>
      </c>
      <c r="T35" s="22">
        <v>30</v>
      </c>
      <c r="U35" s="22">
        <v>30</v>
      </c>
      <c r="V35" s="22">
        <v>30</v>
      </c>
      <c r="W35" s="22">
        <v>30</v>
      </c>
      <c r="X35" s="22">
        <v>30</v>
      </c>
    </row>
    <row r="36" spans="1:978" s="6" customFormat="1" ht="115.15" customHeight="1" x14ac:dyDescent="0.25">
      <c r="A36" s="83">
        <v>0</v>
      </c>
      <c r="B36" s="83">
        <v>5</v>
      </c>
      <c r="C36" s="83">
        <v>0</v>
      </c>
      <c r="D36" s="83">
        <v>4</v>
      </c>
      <c r="E36" s="83">
        <v>0</v>
      </c>
      <c r="F36" s="83" t="s">
        <v>80</v>
      </c>
      <c r="G36" s="85" t="s">
        <v>81</v>
      </c>
      <c r="H36" s="83" t="s">
        <v>67</v>
      </c>
      <c r="I36" s="83" t="s">
        <v>63</v>
      </c>
      <c r="J36" s="83" t="s">
        <v>68</v>
      </c>
      <c r="K36" s="83">
        <v>0</v>
      </c>
      <c r="L36" s="83" t="s">
        <v>92</v>
      </c>
      <c r="M36" s="83" t="s">
        <v>93</v>
      </c>
      <c r="N36" s="83" t="s">
        <v>88</v>
      </c>
      <c r="O36" s="83" t="s">
        <v>62</v>
      </c>
      <c r="P36" s="68" t="s">
        <v>99</v>
      </c>
      <c r="Q36" s="66" t="s">
        <v>13</v>
      </c>
      <c r="R36" s="70">
        <v>19778</v>
      </c>
      <c r="S36" s="70">
        <v>19778</v>
      </c>
      <c r="T36" s="70">
        <v>19778</v>
      </c>
      <c r="U36" s="70">
        <v>19778</v>
      </c>
      <c r="V36" s="70">
        <v>19778</v>
      </c>
      <c r="W36" s="70">
        <v>19778</v>
      </c>
      <c r="X36" s="70">
        <v>19778</v>
      </c>
    </row>
    <row r="37" spans="1:978" s="6" customFormat="1" ht="51.6" customHeight="1" x14ac:dyDescent="0.25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20" t="s">
        <v>31</v>
      </c>
      <c r="Q37" s="21" t="s">
        <v>44</v>
      </c>
      <c r="R37" s="22">
        <v>29</v>
      </c>
      <c r="S37" s="22">
        <v>9</v>
      </c>
      <c r="T37" s="22">
        <v>9</v>
      </c>
      <c r="U37" s="22">
        <v>9</v>
      </c>
      <c r="V37" s="22">
        <v>9</v>
      </c>
      <c r="W37" s="22">
        <v>9</v>
      </c>
      <c r="X37" s="22">
        <v>9</v>
      </c>
    </row>
    <row r="38" spans="1:978" s="6" customFormat="1" ht="51.6" customHeight="1" x14ac:dyDescent="0.25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20" t="s">
        <v>24</v>
      </c>
      <c r="Q38" s="21" t="s">
        <v>48</v>
      </c>
      <c r="R38" s="22">
        <v>29</v>
      </c>
      <c r="S38" s="22">
        <v>9</v>
      </c>
      <c r="T38" s="22">
        <v>9</v>
      </c>
      <c r="U38" s="22">
        <v>9</v>
      </c>
      <c r="V38" s="22">
        <v>9</v>
      </c>
      <c r="W38" s="22">
        <v>9</v>
      </c>
      <c r="X38" s="22">
        <v>9</v>
      </c>
    </row>
    <row r="39" spans="1:978" s="6" customFormat="1" ht="51.6" customHeight="1" x14ac:dyDescent="0.25">
      <c r="A39" s="8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20" t="s">
        <v>25</v>
      </c>
      <c r="Q39" s="21" t="s">
        <v>48</v>
      </c>
      <c r="R39" s="22">
        <v>37</v>
      </c>
      <c r="S39" s="153">
        <v>12</v>
      </c>
      <c r="T39" s="153">
        <v>11</v>
      </c>
      <c r="U39" s="153">
        <v>12</v>
      </c>
      <c r="V39" s="153">
        <v>10</v>
      </c>
      <c r="W39" s="153">
        <v>13</v>
      </c>
      <c r="X39" s="153">
        <v>10</v>
      </c>
    </row>
    <row r="40" spans="1:978" s="15" customFormat="1" ht="76.900000000000006" customHeight="1" x14ac:dyDescent="0.25">
      <c r="A40" s="83">
        <v>0</v>
      </c>
      <c r="B40" s="83">
        <v>5</v>
      </c>
      <c r="C40" s="84">
        <v>0</v>
      </c>
      <c r="D40" s="84">
        <v>4</v>
      </c>
      <c r="E40" s="84">
        <v>0</v>
      </c>
      <c r="F40" s="84">
        <v>2</v>
      </c>
      <c r="G40" s="84" t="s">
        <v>61</v>
      </c>
      <c r="H40" s="84" t="s">
        <v>67</v>
      </c>
      <c r="I40" s="84" t="s">
        <v>64</v>
      </c>
      <c r="J40" s="84" t="s">
        <v>65</v>
      </c>
      <c r="K40" s="84">
        <v>0</v>
      </c>
      <c r="L40" s="84">
        <v>4</v>
      </c>
      <c r="M40" s="84">
        <v>3</v>
      </c>
      <c r="N40" s="83" t="s">
        <v>87</v>
      </c>
      <c r="O40" s="83" t="s">
        <v>62</v>
      </c>
      <c r="P40" s="62" t="s">
        <v>32</v>
      </c>
      <c r="Q40" s="63" t="s">
        <v>13</v>
      </c>
      <c r="R40" s="64">
        <f>R42</f>
        <v>5418</v>
      </c>
      <c r="S40" s="98">
        <f t="shared" ref="S40:X40" si="3">S42</f>
        <v>5418</v>
      </c>
      <c r="T40" s="98">
        <f t="shared" si="3"/>
        <v>5418</v>
      </c>
      <c r="U40" s="98">
        <f t="shared" si="3"/>
        <v>5418</v>
      </c>
      <c r="V40" s="98">
        <f t="shared" si="3"/>
        <v>5418</v>
      </c>
      <c r="W40" s="98">
        <f t="shared" si="3"/>
        <v>5418</v>
      </c>
      <c r="X40" s="98">
        <f t="shared" si="3"/>
        <v>5418</v>
      </c>
    </row>
    <row r="41" spans="1:978" s="17" customFormat="1" ht="46.15" customHeight="1" x14ac:dyDescent="0.25">
      <c r="A41" s="85"/>
      <c r="B41" s="85"/>
      <c r="C41" s="85"/>
      <c r="D41" s="85"/>
      <c r="E41" s="85"/>
      <c r="F41" s="85"/>
      <c r="G41" s="85"/>
      <c r="H41" s="85"/>
      <c r="I41" s="85"/>
      <c r="J41" s="85"/>
      <c r="K41" s="85"/>
      <c r="L41" s="85"/>
      <c r="M41" s="85"/>
      <c r="N41" s="85"/>
      <c r="O41" s="85"/>
      <c r="P41" s="23" t="s">
        <v>33</v>
      </c>
      <c r="Q41" s="18" t="s">
        <v>49</v>
      </c>
      <c r="R41" s="16">
        <v>1486.1</v>
      </c>
      <c r="S41" s="100">
        <v>2773.4</v>
      </c>
      <c r="T41" s="100">
        <v>2773.4</v>
      </c>
      <c r="U41" s="100">
        <v>1386.7</v>
      </c>
      <c r="V41" s="100">
        <v>1386.7</v>
      </c>
      <c r="W41" s="100">
        <v>1386.7</v>
      </c>
      <c r="X41" s="100">
        <v>1386.7</v>
      </c>
    </row>
    <row r="42" spans="1:978" s="17" customFormat="1" ht="50.45" customHeight="1" x14ac:dyDescent="0.25">
      <c r="A42" s="83">
        <v>0</v>
      </c>
      <c r="B42" s="83">
        <v>5</v>
      </c>
      <c r="C42" s="84">
        <v>0</v>
      </c>
      <c r="D42" s="84">
        <v>4</v>
      </c>
      <c r="E42" s="84">
        <v>0</v>
      </c>
      <c r="F42" s="84">
        <v>2</v>
      </c>
      <c r="G42" s="85" t="s">
        <v>81</v>
      </c>
      <c r="H42" s="85" t="s">
        <v>67</v>
      </c>
      <c r="I42" s="85" t="s">
        <v>64</v>
      </c>
      <c r="J42" s="85" t="s">
        <v>63</v>
      </c>
      <c r="K42" s="84">
        <v>0</v>
      </c>
      <c r="L42" s="84">
        <v>4</v>
      </c>
      <c r="M42" s="84">
        <v>3</v>
      </c>
      <c r="N42" s="83" t="s">
        <v>86</v>
      </c>
      <c r="O42" s="83" t="s">
        <v>62</v>
      </c>
      <c r="P42" s="65" t="s">
        <v>74</v>
      </c>
      <c r="Q42" s="66" t="s">
        <v>13</v>
      </c>
      <c r="R42" s="67">
        <v>5418</v>
      </c>
      <c r="S42" s="101">
        <v>5418</v>
      </c>
      <c r="T42" s="101">
        <v>5418</v>
      </c>
      <c r="U42" s="101">
        <v>5418</v>
      </c>
      <c r="V42" s="101">
        <v>5418</v>
      </c>
      <c r="W42" s="101">
        <v>5418</v>
      </c>
      <c r="X42" s="101">
        <v>5418</v>
      </c>
    </row>
    <row r="43" spans="1:978" s="17" customFormat="1" ht="46.15" customHeight="1" x14ac:dyDescent="0.25">
      <c r="A43" s="85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24" t="s">
        <v>34</v>
      </c>
      <c r="Q43" s="18" t="s">
        <v>44</v>
      </c>
      <c r="R43" s="25">
        <v>4</v>
      </c>
      <c r="S43" s="99">
        <v>6</v>
      </c>
      <c r="T43" s="99">
        <v>6</v>
      </c>
      <c r="U43" s="99">
        <v>3</v>
      </c>
      <c r="V43" s="99">
        <v>3</v>
      </c>
      <c r="W43" s="99">
        <v>3</v>
      </c>
      <c r="X43" s="99">
        <v>3</v>
      </c>
    </row>
    <row r="44" spans="1:978" s="73" customFormat="1" ht="72" customHeight="1" x14ac:dyDescent="0.3">
      <c r="A44" s="83">
        <v>0</v>
      </c>
      <c r="B44" s="83">
        <v>5</v>
      </c>
      <c r="C44" s="89" t="s">
        <v>93</v>
      </c>
      <c r="D44" s="89" t="s">
        <v>94</v>
      </c>
      <c r="E44" s="89" t="s">
        <v>93</v>
      </c>
      <c r="F44" s="89" t="s">
        <v>95</v>
      </c>
      <c r="G44" s="84" t="s">
        <v>61</v>
      </c>
      <c r="H44" s="89" t="s">
        <v>67</v>
      </c>
      <c r="I44" s="89" t="s">
        <v>68</v>
      </c>
      <c r="J44" s="89" t="s">
        <v>65</v>
      </c>
      <c r="K44" s="89">
        <v>0</v>
      </c>
      <c r="L44" s="89">
        <v>4</v>
      </c>
      <c r="M44" s="89">
        <v>3</v>
      </c>
      <c r="N44" s="83" t="s">
        <v>85</v>
      </c>
      <c r="O44" s="83" t="s">
        <v>62</v>
      </c>
      <c r="P44" s="62" t="s">
        <v>72</v>
      </c>
      <c r="Q44" s="63" t="s">
        <v>13</v>
      </c>
      <c r="R44" s="64">
        <f t="shared" ref="R44:X44" si="4">R46+R48+R50+R52+R54</f>
        <v>13067</v>
      </c>
      <c r="S44" s="64">
        <f t="shared" si="4"/>
        <v>9930.8000000000011</v>
      </c>
      <c r="T44" s="64">
        <f t="shared" si="4"/>
        <v>34567</v>
      </c>
      <c r="U44" s="64">
        <f t="shared" si="4"/>
        <v>34567</v>
      </c>
      <c r="V44" s="64">
        <f t="shared" si="4"/>
        <v>34567</v>
      </c>
      <c r="W44" s="64">
        <f t="shared" si="4"/>
        <v>34567</v>
      </c>
      <c r="X44" s="64">
        <f t="shared" si="4"/>
        <v>34567</v>
      </c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2"/>
      <c r="BG44" s="72"/>
      <c r="BH44" s="72"/>
      <c r="BI44" s="72"/>
      <c r="BJ44" s="72"/>
      <c r="BK44" s="72"/>
      <c r="BL44" s="72"/>
      <c r="BM44" s="72"/>
      <c r="BN44" s="72"/>
      <c r="BO44" s="72"/>
      <c r="BP44" s="72"/>
      <c r="BQ44" s="72"/>
      <c r="BR44" s="72"/>
      <c r="BS44" s="72"/>
      <c r="BT44" s="72"/>
      <c r="BU44" s="72"/>
      <c r="BV44" s="72"/>
      <c r="BW44" s="72"/>
      <c r="BX44" s="72"/>
      <c r="BY44" s="72"/>
      <c r="BZ44" s="72"/>
      <c r="CA44" s="72"/>
      <c r="CB44" s="72"/>
      <c r="CC44" s="72"/>
      <c r="CD44" s="72"/>
      <c r="CE44" s="72"/>
      <c r="CF44" s="72"/>
      <c r="CG44" s="72"/>
      <c r="CH44" s="72"/>
      <c r="CI44" s="72"/>
      <c r="CJ44" s="72"/>
      <c r="CK44" s="72"/>
      <c r="CL44" s="72"/>
      <c r="CM44" s="72"/>
      <c r="CN44" s="72"/>
      <c r="CO44" s="72"/>
      <c r="CP44" s="72"/>
      <c r="CQ44" s="72"/>
      <c r="CR44" s="72"/>
      <c r="CS44" s="72"/>
      <c r="CT44" s="72"/>
      <c r="CU44" s="72"/>
      <c r="CV44" s="72"/>
      <c r="CW44" s="72"/>
      <c r="CX44" s="72"/>
      <c r="CY44" s="72"/>
      <c r="CZ44" s="72"/>
      <c r="DA44" s="72"/>
      <c r="DB44" s="72"/>
      <c r="DC44" s="72"/>
      <c r="DD44" s="72"/>
      <c r="DE44" s="72"/>
      <c r="DF44" s="72"/>
      <c r="DG44" s="72"/>
      <c r="DH44" s="72"/>
      <c r="DI44" s="72"/>
      <c r="DJ44" s="72"/>
      <c r="DK44" s="72"/>
      <c r="DL44" s="72"/>
      <c r="DM44" s="72"/>
      <c r="DN44" s="72"/>
      <c r="DO44" s="72"/>
      <c r="DP44" s="72"/>
      <c r="DQ44" s="72"/>
      <c r="DR44" s="72"/>
      <c r="DS44" s="72"/>
      <c r="DT44" s="72"/>
      <c r="DU44" s="72"/>
      <c r="DV44" s="72"/>
      <c r="DW44" s="72"/>
      <c r="DX44" s="72"/>
      <c r="DY44" s="72"/>
      <c r="DZ44" s="72"/>
      <c r="EA44" s="72"/>
      <c r="EB44" s="72"/>
      <c r="EC44" s="72"/>
      <c r="ED44" s="72"/>
      <c r="EE44" s="72"/>
      <c r="EF44" s="72"/>
      <c r="EG44" s="72"/>
      <c r="EH44" s="72"/>
      <c r="EI44" s="72"/>
      <c r="EJ44" s="72"/>
      <c r="EK44" s="72"/>
      <c r="EL44" s="72"/>
      <c r="EM44" s="72"/>
      <c r="EN44" s="72"/>
      <c r="EO44" s="72"/>
      <c r="EP44" s="72"/>
      <c r="EQ44" s="72"/>
      <c r="ER44" s="72"/>
      <c r="ES44" s="72"/>
      <c r="ET44" s="72"/>
      <c r="EU44" s="72"/>
      <c r="EV44" s="72"/>
      <c r="EW44" s="72"/>
      <c r="EX44" s="72"/>
      <c r="EY44" s="72"/>
      <c r="EZ44" s="72"/>
      <c r="FA44" s="72"/>
      <c r="FB44" s="72"/>
      <c r="FC44" s="72"/>
      <c r="FD44" s="72"/>
      <c r="FE44" s="72"/>
      <c r="FF44" s="72"/>
      <c r="FG44" s="72"/>
      <c r="FH44" s="72"/>
      <c r="FI44" s="72"/>
      <c r="FJ44" s="72"/>
      <c r="FK44" s="72"/>
      <c r="FL44" s="72"/>
      <c r="FM44" s="72"/>
      <c r="FN44" s="72"/>
      <c r="FO44" s="72"/>
      <c r="FP44" s="72"/>
      <c r="FQ44" s="72"/>
      <c r="FR44" s="72"/>
      <c r="FS44" s="72"/>
      <c r="FT44" s="72"/>
      <c r="FU44" s="72"/>
      <c r="FV44" s="72"/>
      <c r="FW44" s="72"/>
      <c r="FX44" s="72"/>
      <c r="FY44" s="72"/>
      <c r="FZ44" s="72"/>
      <c r="GA44" s="72"/>
      <c r="GB44" s="72"/>
      <c r="GC44" s="72"/>
      <c r="GD44" s="72"/>
      <c r="GE44" s="72"/>
      <c r="GF44" s="72"/>
      <c r="GG44" s="72"/>
      <c r="GH44" s="72"/>
      <c r="GI44" s="72"/>
      <c r="GJ44" s="72"/>
      <c r="GK44" s="72"/>
      <c r="GL44" s="72"/>
      <c r="GM44" s="72"/>
      <c r="GN44" s="72"/>
      <c r="GO44" s="72"/>
      <c r="GP44" s="72"/>
      <c r="GQ44" s="72"/>
      <c r="GR44" s="72"/>
      <c r="GS44" s="72"/>
      <c r="GT44" s="72"/>
      <c r="GU44" s="72"/>
      <c r="GV44" s="72"/>
      <c r="GW44" s="72"/>
      <c r="GX44" s="72"/>
      <c r="GY44" s="72"/>
      <c r="GZ44" s="72"/>
      <c r="HA44" s="72"/>
      <c r="HB44" s="72"/>
      <c r="HC44" s="72"/>
      <c r="HD44" s="72"/>
      <c r="HE44" s="72"/>
      <c r="HF44" s="72"/>
      <c r="HG44" s="72"/>
      <c r="HH44" s="72"/>
      <c r="HI44" s="72"/>
      <c r="HJ44" s="72"/>
      <c r="HK44" s="72"/>
      <c r="HL44" s="72"/>
      <c r="HM44" s="72"/>
      <c r="HN44" s="72"/>
      <c r="HO44" s="72"/>
      <c r="HP44" s="72"/>
      <c r="HQ44" s="72"/>
      <c r="HR44" s="72"/>
      <c r="HS44" s="72"/>
      <c r="HT44" s="72"/>
      <c r="HU44" s="72"/>
      <c r="HV44" s="72"/>
      <c r="HW44" s="72"/>
      <c r="HX44" s="72"/>
      <c r="HY44" s="72"/>
      <c r="HZ44" s="72"/>
      <c r="IA44" s="72"/>
      <c r="IB44" s="72"/>
      <c r="IC44" s="72"/>
      <c r="ID44" s="72"/>
      <c r="IE44" s="72"/>
      <c r="IF44" s="72"/>
      <c r="IG44" s="72"/>
      <c r="IH44" s="72"/>
      <c r="II44" s="72"/>
      <c r="IJ44" s="72"/>
      <c r="IK44" s="72"/>
      <c r="IL44" s="72"/>
      <c r="IM44" s="72"/>
      <c r="IN44" s="72"/>
      <c r="IO44" s="72"/>
      <c r="IP44" s="72"/>
      <c r="IQ44" s="72"/>
      <c r="IR44" s="72"/>
      <c r="IS44" s="72"/>
      <c r="IT44" s="72"/>
      <c r="IU44" s="72"/>
      <c r="IV44" s="72"/>
      <c r="IW44" s="72"/>
      <c r="IX44" s="72"/>
      <c r="IY44" s="72"/>
      <c r="IZ44" s="72"/>
      <c r="JA44" s="72"/>
      <c r="JB44" s="72"/>
      <c r="JC44" s="72"/>
      <c r="JD44" s="72"/>
      <c r="JE44" s="72"/>
      <c r="JF44" s="72"/>
      <c r="JG44" s="72"/>
      <c r="JH44" s="72"/>
      <c r="JI44" s="72"/>
      <c r="JJ44" s="72"/>
      <c r="JK44" s="72"/>
      <c r="JL44" s="72"/>
      <c r="JM44" s="72"/>
      <c r="JN44" s="72"/>
      <c r="JO44" s="72"/>
      <c r="JP44" s="72"/>
      <c r="JQ44" s="72"/>
      <c r="JR44" s="72"/>
      <c r="JS44" s="72"/>
      <c r="JT44" s="72"/>
      <c r="JU44" s="72"/>
      <c r="JV44" s="72"/>
      <c r="JW44" s="72"/>
      <c r="JX44" s="72"/>
      <c r="JY44" s="72"/>
      <c r="JZ44" s="72"/>
      <c r="KA44" s="72"/>
      <c r="KB44" s="72"/>
      <c r="KC44" s="72"/>
      <c r="KD44" s="72"/>
      <c r="KE44" s="72"/>
      <c r="KF44" s="72"/>
      <c r="KG44" s="72"/>
      <c r="KH44" s="72"/>
      <c r="KI44" s="72"/>
      <c r="KJ44" s="72"/>
      <c r="KK44" s="72"/>
      <c r="KL44" s="72"/>
      <c r="KM44" s="72"/>
      <c r="KN44" s="72"/>
      <c r="KO44" s="72"/>
      <c r="KP44" s="72"/>
      <c r="KQ44" s="72"/>
      <c r="KR44" s="72"/>
      <c r="KS44" s="72"/>
      <c r="KT44" s="72"/>
      <c r="KU44" s="72"/>
      <c r="KV44" s="72"/>
      <c r="KW44" s="72"/>
      <c r="KX44" s="72"/>
      <c r="KY44" s="72"/>
      <c r="KZ44" s="72"/>
      <c r="LA44" s="72"/>
      <c r="LB44" s="72"/>
      <c r="LC44" s="72"/>
      <c r="LD44" s="72"/>
      <c r="LE44" s="72"/>
      <c r="LF44" s="72"/>
      <c r="LG44" s="72"/>
      <c r="LH44" s="72"/>
      <c r="LI44" s="72"/>
      <c r="LJ44" s="72"/>
      <c r="LK44" s="72"/>
      <c r="LL44" s="72"/>
      <c r="LM44" s="72"/>
      <c r="LN44" s="72"/>
      <c r="LO44" s="72"/>
      <c r="LP44" s="72"/>
      <c r="LQ44" s="72"/>
      <c r="LR44" s="72"/>
      <c r="LS44" s="72"/>
      <c r="LT44" s="72"/>
      <c r="LU44" s="72"/>
      <c r="LV44" s="72"/>
      <c r="LW44" s="72"/>
      <c r="LX44" s="72"/>
      <c r="LY44" s="72"/>
      <c r="LZ44" s="72"/>
      <c r="MA44" s="72"/>
      <c r="MB44" s="72"/>
      <c r="MC44" s="72"/>
      <c r="MD44" s="72"/>
      <c r="ME44" s="72"/>
      <c r="MF44" s="72"/>
      <c r="MG44" s="72"/>
      <c r="MH44" s="72"/>
      <c r="MI44" s="72"/>
      <c r="MJ44" s="72"/>
      <c r="MK44" s="72"/>
      <c r="ML44" s="72"/>
      <c r="MM44" s="72"/>
      <c r="MN44" s="72"/>
      <c r="MO44" s="72"/>
      <c r="MP44" s="72"/>
      <c r="MQ44" s="72"/>
      <c r="MR44" s="72"/>
      <c r="MS44" s="72"/>
      <c r="MT44" s="72"/>
      <c r="MU44" s="72"/>
      <c r="MV44" s="72"/>
      <c r="MW44" s="72"/>
      <c r="MX44" s="72"/>
      <c r="MY44" s="72"/>
      <c r="MZ44" s="72"/>
      <c r="NA44" s="72"/>
      <c r="NB44" s="72"/>
      <c r="NC44" s="72"/>
      <c r="ND44" s="72"/>
      <c r="NE44" s="72"/>
      <c r="NF44" s="72"/>
      <c r="NG44" s="72"/>
      <c r="NH44" s="72"/>
      <c r="NI44" s="72"/>
      <c r="NJ44" s="72"/>
      <c r="NK44" s="72"/>
      <c r="NL44" s="72"/>
      <c r="NM44" s="72"/>
      <c r="NN44" s="72"/>
      <c r="NO44" s="72"/>
      <c r="NP44" s="72"/>
      <c r="NQ44" s="72"/>
      <c r="NR44" s="72"/>
      <c r="NS44" s="72"/>
      <c r="NT44" s="72"/>
      <c r="NU44" s="72"/>
      <c r="NV44" s="72"/>
      <c r="NW44" s="72"/>
      <c r="NX44" s="72"/>
      <c r="NY44" s="72"/>
      <c r="NZ44" s="72"/>
      <c r="OA44" s="72"/>
      <c r="OB44" s="72"/>
      <c r="OC44" s="72"/>
      <c r="OD44" s="72"/>
      <c r="OE44" s="72"/>
      <c r="OF44" s="72"/>
      <c r="OG44" s="72"/>
      <c r="OH44" s="72"/>
      <c r="OI44" s="72"/>
      <c r="OJ44" s="72"/>
      <c r="OK44" s="72"/>
      <c r="OL44" s="72"/>
      <c r="OM44" s="72"/>
      <c r="ON44" s="72"/>
      <c r="OO44" s="72"/>
      <c r="OP44" s="72"/>
      <c r="OQ44" s="72"/>
      <c r="OR44" s="72"/>
      <c r="OS44" s="72"/>
      <c r="OT44" s="72"/>
      <c r="OU44" s="72"/>
      <c r="OV44" s="72"/>
      <c r="OW44" s="72"/>
      <c r="OX44" s="72"/>
      <c r="OY44" s="72"/>
      <c r="OZ44" s="72"/>
      <c r="PA44" s="72"/>
      <c r="PB44" s="72"/>
      <c r="PC44" s="72"/>
      <c r="PD44" s="72"/>
      <c r="PE44" s="72"/>
      <c r="PF44" s="72"/>
      <c r="PG44" s="72"/>
      <c r="PH44" s="72"/>
      <c r="PI44" s="72"/>
      <c r="PJ44" s="72"/>
      <c r="PK44" s="72"/>
      <c r="PL44" s="72"/>
      <c r="PM44" s="72"/>
      <c r="PN44" s="72"/>
      <c r="PO44" s="72"/>
      <c r="PP44" s="72"/>
      <c r="PQ44" s="72"/>
      <c r="PR44" s="72"/>
      <c r="PS44" s="72"/>
      <c r="PT44" s="72"/>
      <c r="PU44" s="72"/>
      <c r="PV44" s="72"/>
      <c r="PW44" s="72"/>
      <c r="PX44" s="72"/>
      <c r="PY44" s="72"/>
      <c r="PZ44" s="72"/>
      <c r="QA44" s="72"/>
      <c r="QB44" s="72"/>
      <c r="QC44" s="72"/>
      <c r="QD44" s="72"/>
      <c r="QE44" s="72"/>
      <c r="QF44" s="72"/>
      <c r="QG44" s="72"/>
      <c r="QH44" s="72"/>
      <c r="QI44" s="72"/>
      <c r="QJ44" s="72"/>
      <c r="QK44" s="72"/>
      <c r="QL44" s="72"/>
      <c r="QM44" s="72"/>
      <c r="QN44" s="72"/>
      <c r="QO44" s="72"/>
      <c r="QP44" s="72"/>
      <c r="QQ44" s="72"/>
      <c r="QR44" s="72"/>
      <c r="QS44" s="72"/>
      <c r="QT44" s="72"/>
      <c r="QU44" s="72"/>
      <c r="QV44" s="72"/>
      <c r="QW44" s="72"/>
      <c r="QX44" s="72"/>
      <c r="QY44" s="72"/>
      <c r="QZ44" s="72"/>
      <c r="RA44" s="72"/>
      <c r="RB44" s="72"/>
      <c r="RC44" s="72"/>
      <c r="RD44" s="72"/>
      <c r="RE44" s="72"/>
      <c r="RF44" s="72"/>
      <c r="RG44" s="72"/>
      <c r="RH44" s="72"/>
      <c r="RI44" s="72"/>
      <c r="RJ44" s="72"/>
      <c r="RK44" s="72"/>
      <c r="RL44" s="72"/>
      <c r="RM44" s="72"/>
      <c r="RN44" s="72"/>
      <c r="RO44" s="72"/>
      <c r="RP44" s="72"/>
      <c r="RQ44" s="72"/>
      <c r="RR44" s="72"/>
      <c r="RS44" s="72"/>
      <c r="RT44" s="72"/>
      <c r="RU44" s="72"/>
      <c r="RV44" s="72"/>
      <c r="RW44" s="72"/>
      <c r="RX44" s="72"/>
      <c r="RY44" s="72"/>
      <c r="RZ44" s="72"/>
      <c r="SA44" s="72"/>
      <c r="SB44" s="72"/>
      <c r="SC44" s="72"/>
      <c r="SD44" s="72"/>
      <c r="SE44" s="72"/>
      <c r="SF44" s="72"/>
      <c r="SG44" s="72"/>
      <c r="SH44" s="72"/>
      <c r="SI44" s="72"/>
      <c r="SJ44" s="72"/>
      <c r="SK44" s="72"/>
      <c r="SL44" s="72"/>
      <c r="SM44" s="72"/>
      <c r="SN44" s="72"/>
      <c r="SO44" s="72"/>
      <c r="SP44" s="72"/>
      <c r="SQ44" s="72"/>
      <c r="SR44" s="72"/>
      <c r="SS44" s="72"/>
      <c r="ST44" s="72"/>
      <c r="SU44" s="72"/>
      <c r="SV44" s="72"/>
      <c r="SW44" s="72"/>
      <c r="SX44" s="72"/>
      <c r="SY44" s="72"/>
      <c r="SZ44" s="72"/>
      <c r="TA44" s="72"/>
      <c r="TB44" s="72"/>
      <c r="TC44" s="72"/>
      <c r="TD44" s="72"/>
      <c r="TE44" s="72"/>
      <c r="TF44" s="72"/>
      <c r="TG44" s="72"/>
      <c r="TH44" s="72"/>
      <c r="TI44" s="72"/>
      <c r="TJ44" s="72"/>
      <c r="TK44" s="72"/>
      <c r="TL44" s="72"/>
      <c r="TM44" s="72"/>
      <c r="TN44" s="72"/>
      <c r="TO44" s="72"/>
      <c r="TP44" s="72"/>
      <c r="TQ44" s="72"/>
      <c r="TR44" s="72"/>
      <c r="TS44" s="72"/>
      <c r="TT44" s="72"/>
      <c r="TU44" s="72"/>
      <c r="TV44" s="72"/>
      <c r="TW44" s="72"/>
      <c r="TX44" s="72"/>
      <c r="TY44" s="72"/>
      <c r="TZ44" s="72"/>
      <c r="UA44" s="72"/>
      <c r="UB44" s="72"/>
      <c r="UC44" s="72"/>
      <c r="UD44" s="72"/>
      <c r="UE44" s="72"/>
      <c r="UF44" s="72"/>
      <c r="UG44" s="72"/>
      <c r="UH44" s="72"/>
      <c r="UI44" s="72"/>
      <c r="UJ44" s="72"/>
      <c r="UK44" s="72"/>
      <c r="UL44" s="72"/>
      <c r="UM44" s="72"/>
      <c r="UN44" s="72"/>
      <c r="UO44" s="72"/>
      <c r="UP44" s="72"/>
      <c r="UQ44" s="72"/>
      <c r="UR44" s="72"/>
      <c r="US44" s="72"/>
      <c r="UT44" s="72"/>
      <c r="UU44" s="72"/>
      <c r="UV44" s="72"/>
      <c r="UW44" s="72"/>
      <c r="UX44" s="72"/>
      <c r="UY44" s="72"/>
      <c r="UZ44" s="72"/>
      <c r="VA44" s="72"/>
      <c r="VB44" s="72"/>
      <c r="VC44" s="72"/>
      <c r="VD44" s="72"/>
      <c r="VE44" s="72"/>
      <c r="VF44" s="72"/>
      <c r="VG44" s="72"/>
      <c r="VH44" s="72"/>
      <c r="VI44" s="72"/>
      <c r="VJ44" s="72"/>
      <c r="VK44" s="72"/>
      <c r="VL44" s="72"/>
      <c r="VM44" s="72"/>
      <c r="VN44" s="72"/>
      <c r="VO44" s="72"/>
      <c r="VP44" s="72"/>
      <c r="VQ44" s="72"/>
      <c r="VR44" s="72"/>
      <c r="VS44" s="72"/>
      <c r="VT44" s="72"/>
      <c r="VU44" s="72"/>
      <c r="VV44" s="72"/>
      <c r="VW44" s="72"/>
      <c r="VX44" s="72"/>
      <c r="VY44" s="72"/>
      <c r="VZ44" s="72"/>
      <c r="WA44" s="72"/>
      <c r="WB44" s="72"/>
      <c r="WC44" s="72"/>
      <c r="WD44" s="72"/>
      <c r="WE44" s="72"/>
      <c r="WF44" s="72"/>
      <c r="WG44" s="72"/>
      <c r="WH44" s="72"/>
      <c r="WI44" s="72"/>
      <c r="WJ44" s="72"/>
      <c r="WK44" s="72"/>
      <c r="WL44" s="72"/>
      <c r="WM44" s="72"/>
      <c r="WN44" s="72"/>
      <c r="WO44" s="72"/>
      <c r="WP44" s="72"/>
      <c r="WQ44" s="72"/>
      <c r="WR44" s="72"/>
      <c r="WS44" s="72"/>
      <c r="WT44" s="72"/>
      <c r="WU44" s="72"/>
      <c r="WV44" s="72"/>
      <c r="WW44" s="72"/>
      <c r="WX44" s="72"/>
      <c r="WY44" s="72"/>
      <c r="WZ44" s="72"/>
      <c r="XA44" s="72"/>
      <c r="XB44" s="72"/>
      <c r="XC44" s="72"/>
      <c r="XD44" s="72"/>
      <c r="XE44" s="72"/>
      <c r="XF44" s="72"/>
      <c r="XG44" s="72"/>
      <c r="XH44" s="72"/>
      <c r="XI44" s="72"/>
      <c r="XJ44" s="72"/>
      <c r="XK44" s="72"/>
      <c r="XL44" s="72"/>
      <c r="XM44" s="72"/>
      <c r="XN44" s="72"/>
      <c r="XO44" s="72"/>
      <c r="XP44" s="72"/>
      <c r="XQ44" s="72"/>
      <c r="XR44" s="72"/>
      <c r="XS44" s="72"/>
      <c r="XT44" s="72"/>
      <c r="XU44" s="72"/>
      <c r="XV44" s="72"/>
      <c r="XW44" s="72"/>
      <c r="XX44" s="72"/>
      <c r="XY44" s="72"/>
      <c r="XZ44" s="72"/>
      <c r="YA44" s="72"/>
      <c r="YB44" s="72"/>
      <c r="YC44" s="72"/>
      <c r="YD44" s="72"/>
      <c r="YE44" s="72"/>
      <c r="YF44" s="72"/>
      <c r="YG44" s="72"/>
      <c r="YH44" s="72"/>
      <c r="YI44" s="72"/>
      <c r="YJ44" s="72"/>
      <c r="YK44" s="72"/>
      <c r="YL44" s="72"/>
      <c r="YM44" s="72"/>
      <c r="YN44" s="72"/>
      <c r="YO44" s="72"/>
      <c r="YP44" s="72"/>
      <c r="YQ44" s="72"/>
      <c r="YR44" s="72"/>
      <c r="YS44" s="72"/>
      <c r="YT44" s="72"/>
      <c r="YU44" s="72"/>
      <c r="YV44" s="72"/>
      <c r="YW44" s="72"/>
      <c r="YX44" s="72"/>
      <c r="YY44" s="72"/>
      <c r="YZ44" s="72"/>
      <c r="ZA44" s="72"/>
      <c r="ZB44" s="72"/>
      <c r="ZC44" s="72"/>
      <c r="ZD44" s="72"/>
      <c r="ZE44" s="72"/>
      <c r="ZF44" s="72"/>
      <c r="ZG44" s="72"/>
      <c r="ZH44" s="72"/>
      <c r="ZI44" s="72"/>
      <c r="ZJ44" s="72"/>
      <c r="ZK44" s="72"/>
      <c r="ZL44" s="72"/>
      <c r="ZM44" s="72"/>
      <c r="ZN44" s="72"/>
      <c r="ZO44" s="72"/>
      <c r="ZP44" s="72"/>
      <c r="ZQ44" s="72"/>
      <c r="ZR44" s="72"/>
      <c r="ZS44" s="72"/>
      <c r="ZT44" s="72"/>
      <c r="ZU44" s="72"/>
      <c r="ZV44" s="72"/>
      <c r="ZW44" s="72"/>
      <c r="ZX44" s="72"/>
      <c r="ZY44" s="72"/>
      <c r="ZZ44" s="72"/>
      <c r="AAA44" s="72"/>
      <c r="AAB44" s="72"/>
      <c r="AAC44" s="72"/>
      <c r="AAD44" s="72"/>
      <c r="AAE44" s="72"/>
      <c r="AAF44" s="72"/>
      <c r="AAG44" s="72"/>
      <c r="AAH44" s="72"/>
      <c r="AAI44" s="72"/>
      <c r="AAJ44" s="72"/>
      <c r="AAK44" s="72"/>
      <c r="AAL44" s="72"/>
      <c r="AAM44" s="72"/>
      <c r="AAN44" s="72"/>
      <c r="AAO44" s="72"/>
      <c r="AAP44" s="72"/>
      <c r="AAQ44" s="72"/>
      <c r="AAR44" s="72"/>
      <c r="AAS44" s="72"/>
      <c r="AAT44" s="72"/>
      <c r="AAU44" s="72"/>
      <c r="AAV44" s="72"/>
      <c r="AAW44" s="72"/>
      <c r="AAX44" s="72"/>
      <c r="AAY44" s="72"/>
      <c r="AAZ44" s="72"/>
      <c r="ABA44" s="72"/>
      <c r="ABB44" s="72"/>
      <c r="ABC44" s="72"/>
      <c r="ABD44" s="72"/>
      <c r="ABE44" s="72"/>
      <c r="ABF44" s="72"/>
      <c r="ABG44" s="72"/>
      <c r="ABH44" s="72"/>
      <c r="ABI44" s="72"/>
      <c r="ABJ44" s="72"/>
      <c r="ABK44" s="72"/>
      <c r="ABL44" s="72"/>
      <c r="ABM44" s="72"/>
      <c r="ABN44" s="72"/>
      <c r="ABO44" s="72"/>
      <c r="ABP44" s="72"/>
      <c r="ABQ44" s="72"/>
      <c r="ABR44" s="72"/>
      <c r="ABS44" s="72"/>
      <c r="ABT44" s="72"/>
      <c r="ABU44" s="72"/>
      <c r="ABV44" s="72"/>
      <c r="ABW44" s="72"/>
      <c r="ABX44" s="72"/>
      <c r="ABY44" s="72"/>
      <c r="ABZ44" s="72"/>
      <c r="ACA44" s="72"/>
      <c r="ACB44" s="72"/>
      <c r="ACC44" s="72"/>
      <c r="ACD44" s="72"/>
      <c r="ACE44" s="72"/>
      <c r="ACF44" s="72"/>
      <c r="ACG44" s="72"/>
      <c r="ACH44" s="72"/>
      <c r="ACI44" s="72"/>
      <c r="ACJ44" s="72"/>
      <c r="ACK44" s="72"/>
      <c r="ACL44" s="72"/>
      <c r="ACM44" s="72"/>
      <c r="ACN44" s="72"/>
      <c r="ACO44" s="72"/>
      <c r="ACP44" s="72"/>
      <c r="ACQ44" s="72"/>
      <c r="ACR44" s="72"/>
      <c r="ACS44" s="72"/>
      <c r="ACT44" s="72"/>
      <c r="ACU44" s="72"/>
      <c r="ACV44" s="72"/>
      <c r="ACW44" s="72"/>
      <c r="ACX44" s="72"/>
      <c r="ACY44" s="72"/>
      <c r="ACZ44" s="72"/>
      <c r="ADA44" s="72"/>
      <c r="ADB44" s="72"/>
      <c r="ADC44" s="72"/>
      <c r="ADD44" s="72"/>
      <c r="ADE44" s="72"/>
      <c r="ADF44" s="72"/>
      <c r="ADG44" s="72"/>
      <c r="ADH44" s="72"/>
      <c r="ADI44" s="72"/>
      <c r="ADJ44" s="72"/>
      <c r="ADK44" s="72"/>
      <c r="ADL44" s="72"/>
      <c r="ADM44" s="72"/>
      <c r="ADN44" s="72"/>
      <c r="ADO44" s="72"/>
      <c r="ADP44" s="72"/>
      <c r="ADQ44" s="72"/>
      <c r="ADR44" s="72"/>
      <c r="ADS44" s="72"/>
      <c r="ADT44" s="72"/>
      <c r="ADU44" s="72"/>
      <c r="ADV44" s="72"/>
      <c r="ADW44" s="72"/>
      <c r="ADX44" s="72"/>
      <c r="ADY44" s="72"/>
      <c r="ADZ44" s="72"/>
      <c r="AEA44" s="72"/>
      <c r="AEB44" s="72"/>
      <c r="AEC44" s="72"/>
      <c r="AED44" s="72"/>
      <c r="AEE44" s="72"/>
      <c r="AEF44" s="72"/>
      <c r="AEG44" s="72"/>
      <c r="AEH44" s="72"/>
      <c r="AEI44" s="72"/>
      <c r="AEJ44" s="72"/>
      <c r="AEK44" s="72"/>
      <c r="AEL44" s="72"/>
      <c r="AEM44" s="72"/>
      <c r="AEN44" s="72"/>
      <c r="AEO44" s="72"/>
      <c r="AEP44" s="72"/>
      <c r="AEQ44" s="72"/>
      <c r="AER44" s="72"/>
      <c r="AES44" s="72"/>
      <c r="AET44" s="72"/>
      <c r="AEU44" s="72"/>
      <c r="AEV44" s="72"/>
      <c r="AEW44" s="72"/>
      <c r="AEX44" s="72"/>
      <c r="AEY44" s="72"/>
      <c r="AEZ44" s="72"/>
      <c r="AFA44" s="72"/>
      <c r="AFB44" s="72"/>
      <c r="AFC44" s="72"/>
      <c r="AFD44" s="72"/>
      <c r="AFE44" s="72"/>
      <c r="AFF44" s="72"/>
      <c r="AFG44" s="72"/>
      <c r="AFH44" s="72"/>
      <c r="AFI44" s="72"/>
      <c r="AFJ44" s="72"/>
      <c r="AFK44" s="72"/>
      <c r="AFL44" s="72"/>
      <c r="AFM44" s="72"/>
      <c r="AFN44" s="72"/>
      <c r="AFO44" s="72"/>
      <c r="AFP44" s="72"/>
      <c r="AFQ44" s="72"/>
      <c r="AFR44" s="72"/>
      <c r="AFS44" s="72"/>
      <c r="AFT44" s="72"/>
      <c r="AFU44" s="72"/>
      <c r="AFV44" s="72"/>
      <c r="AFW44" s="72"/>
      <c r="AFX44" s="72"/>
      <c r="AFY44" s="72"/>
      <c r="AFZ44" s="72"/>
      <c r="AGA44" s="72"/>
      <c r="AGB44" s="72"/>
      <c r="AGC44" s="72"/>
      <c r="AGD44" s="72"/>
      <c r="AGE44" s="72"/>
      <c r="AGF44" s="72"/>
      <c r="AGG44" s="72"/>
      <c r="AGH44" s="72"/>
      <c r="AGI44" s="72"/>
      <c r="AGJ44" s="72"/>
      <c r="AGK44" s="72"/>
      <c r="AGL44" s="72"/>
      <c r="AGM44" s="72"/>
      <c r="AGN44" s="72"/>
      <c r="AGO44" s="72"/>
      <c r="AGP44" s="72"/>
      <c r="AGQ44" s="72"/>
      <c r="AGR44" s="72"/>
      <c r="AGS44" s="72"/>
      <c r="AGT44" s="72"/>
      <c r="AGU44" s="72"/>
      <c r="AGV44" s="72"/>
      <c r="AGW44" s="72"/>
      <c r="AGX44" s="72"/>
      <c r="AGY44" s="72"/>
      <c r="AGZ44" s="72"/>
      <c r="AHA44" s="72"/>
      <c r="AHB44" s="72"/>
      <c r="AHC44" s="72"/>
      <c r="AHD44" s="72"/>
      <c r="AHE44" s="72"/>
      <c r="AHF44" s="72"/>
      <c r="AHG44" s="72"/>
      <c r="AHH44" s="72"/>
      <c r="AHI44" s="72"/>
      <c r="AHJ44" s="72"/>
      <c r="AHK44" s="72"/>
      <c r="AHL44" s="72"/>
      <c r="AHM44" s="72"/>
      <c r="AHN44" s="72"/>
      <c r="AHO44" s="72"/>
      <c r="AHP44" s="72"/>
      <c r="AHQ44" s="72"/>
      <c r="AHR44" s="72"/>
      <c r="AHS44" s="72"/>
      <c r="AHT44" s="72"/>
      <c r="AHU44" s="72"/>
      <c r="AHV44" s="72"/>
      <c r="AHW44" s="72"/>
      <c r="AHX44" s="72"/>
      <c r="AHY44" s="72"/>
      <c r="AHZ44" s="72"/>
      <c r="AIA44" s="72"/>
      <c r="AIB44" s="72"/>
      <c r="AIC44" s="72"/>
      <c r="AID44" s="72"/>
      <c r="AIE44" s="72"/>
      <c r="AIF44" s="72"/>
      <c r="AIG44" s="72"/>
      <c r="AIH44" s="72"/>
      <c r="AII44" s="72"/>
      <c r="AIJ44" s="72"/>
      <c r="AIK44" s="72"/>
      <c r="AIL44" s="72"/>
      <c r="AIM44" s="72"/>
      <c r="AIN44" s="72"/>
      <c r="AIO44" s="72"/>
      <c r="AIP44" s="72"/>
      <c r="AIQ44" s="72"/>
      <c r="AIR44" s="72"/>
      <c r="AIS44" s="72"/>
      <c r="AIT44" s="72"/>
      <c r="AIU44" s="72"/>
      <c r="AIV44" s="72"/>
      <c r="AIW44" s="72"/>
      <c r="AIX44" s="72"/>
      <c r="AIY44" s="72"/>
      <c r="AIZ44" s="72"/>
      <c r="AJA44" s="72"/>
      <c r="AJB44" s="72"/>
      <c r="AJC44" s="72"/>
      <c r="AJD44" s="72"/>
      <c r="AJE44" s="72"/>
      <c r="AJF44" s="72"/>
      <c r="AJG44" s="72"/>
      <c r="AJH44" s="72"/>
      <c r="AJI44" s="72"/>
      <c r="AJJ44" s="72"/>
      <c r="AJK44" s="72"/>
      <c r="AJL44" s="72"/>
      <c r="AJM44" s="72"/>
      <c r="AJN44" s="72"/>
      <c r="AJO44" s="72"/>
      <c r="AJP44" s="72"/>
      <c r="AJQ44" s="72"/>
      <c r="AJR44" s="72"/>
      <c r="AJS44" s="72"/>
      <c r="AJT44" s="72"/>
      <c r="AJU44" s="72"/>
      <c r="AJV44" s="72"/>
      <c r="AJW44" s="72"/>
      <c r="AJX44" s="72"/>
      <c r="AJY44" s="72"/>
      <c r="AJZ44" s="72"/>
      <c r="AKA44" s="72"/>
      <c r="AKB44" s="72"/>
      <c r="AKC44" s="72"/>
      <c r="AKD44" s="72"/>
      <c r="AKE44" s="72"/>
      <c r="AKF44" s="72"/>
      <c r="AKG44" s="72"/>
      <c r="AKH44" s="72"/>
      <c r="AKI44" s="72"/>
      <c r="AKJ44" s="72"/>
      <c r="AKK44" s="72"/>
      <c r="AKL44" s="72"/>
      <c r="AKM44" s="72"/>
      <c r="AKN44" s="72"/>
      <c r="AKO44" s="72"/>
      <c r="AKP44" s="72"/>
    </row>
    <row r="45" spans="1:978" ht="51.6" customHeight="1" x14ac:dyDescent="0.3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96" t="s">
        <v>112</v>
      </c>
      <c r="Q45" s="21" t="s">
        <v>45</v>
      </c>
      <c r="R45" s="95">
        <v>2.46</v>
      </c>
      <c r="S45" s="95">
        <v>2.36</v>
      </c>
      <c r="T45" s="95">
        <v>2.2599999999999998</v>
      </c>
      <c r="U45" s="95">
        <v>2.16</v>
      </c>
      <c r="V45" s="95">
        <v>2.06</v>
      </c>
      <c r="W45" s="95">
        <v>1.94</v>
      </c>
      <c r="X45" s="95">
        <v>1.94</v>
      </c>
      <c r="Y45" s="94"/>
    </row>
    <row r="46" spans="1:978" ht="74.45" customHeight="1" x14ac:dyDescent="0.3">
      <c r="A46" s="83">
        <v>0</v>
      </c>
      <c r="B46" s="83">
        <v>5</v>
      </c>
      <c r="C46" s="89" t="s">
        <v>93</v>
      </c>
      <c r="D46" s="89" t="s">
        <v>94</v>
      </c>
      <c r="E46" s="89" t="s">
        <v>93</v>
      </c>
      <c r="F46" s="89" t="s">
        <v>95</v>
      </c>
      <c r="G46" s="85" t="s">
        <v>81</v>
      </c>
      <c r="H46" s="83" t="s">
        <v>67</v>
      </c>
      <c r="I46" s="83" t="s">
        <v>68</v>
      </c>
      <c r="J46" s="83" t="s">
        <v>63</v>
      </c>
      <c r="K46" s="84">
        <v>0</v>
      </c>
      <c r="L46" s="84">
        <v>4</v>
      </c>
      <c r="M46" s="84">
        <v>3</v>
      </c>
      <c r="N46" s="83" t="s">
        <v>84</v>
      </c>
      <c r="O46" s="83" t="s">
        <v>62</v>
      </c>
      <c r="P46" s="68" t="s">
        <v>75</v>
      </c>
      <c r="Q46" s="69" t="s">
        <v>13</v>
      </c>
      <c r="R46" s="70">
        <v>7043.5</v>
      </c>
      <c r="S46" s="70">
        <v>3907.3</v>
      </c>
      <c r="T46" s="70">
        <v>28543.5</v>
      </c>
      <c r="U46" s="70">
        <v>28543.5</v>
      </c>
      <c r="V46" s="70">
        <v>28543.5</v>
      </c>
      <c r="W46" s="70">
        <v>28543.5</v>
      </c>
      <c r="X46" s="70">
        <v>28543.5</v>
      </c>
    </row>
    <row r="47" spans="1:978" s="26" customFormat="1" ht="73.900000000000006" customHeight="1" x14ac:dyDescent="0.3">
      <c r="A47" s="83"/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20" t="s">
        <v>52</v>
      </c>
      <c r="Q47" s="21" t="s">
        <v>46</v>
      </c>
      <c r="R47" s="16">
        <v>289.5</v>
      </c>
      <c r="S47" s="16">
        <v>280.5</v>
      </c>
      <c r="T47" s="16">
        <v>271.5</v>
      </c>
      <c r="U47" s="16">
        <v>262.5</v>
      </c>
      <c r="V47" s="16">
        <v>253.5</v>
      </c>
      <c r="W47" s="16">
        <v>244.5</v>
      </c>
      <c r="X47" s="16">
        <v>235.5</v>
      </c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</row>
    <row r="48" spans="1:978" ht="57" customHeight="1" x14ac:dyDescent="0.3">
      <c r="A48" s="83">
        <v>0</v>
      </c>
      <c r="B48" s="83">
        <v>5</v>
      </c>
      <c r="C48" s="89" t="s">
        <v>93</v>
      </c>
      <c r="D48" s="89" t="s">
        <v>94</v>
      </c>
      <c r="E48" s="89" t="s">
        <v>93</v>
      </c>
      <c r="F48" s="89" t="s">
        <v>95</v>
      </c>
      <c r="G48" s="85" t="s">
        <v>81</v>
      </c>
      <c r="H48" s="83" t="s">
        <v>67</v>
      </c>
      <c r="I48" s="83" t="s">
        <v>68</v>
      </c>
      <c r="J48" s="83" t="s">
        <v>64</v>
      </c>
      <c r="K48" s="84">
        <v>0</v>
      </c>
      <c r="L48" s="84">
        <v>4</v>
      </c>
      <c r="M48" s="84">
        <v>3</v>
      </c>
      <c r="N48" s="83" t="s">
        <v>84</v>
      </c>
      <c r="O48" s="83" t="s">
        <v>62</v>
      </c>
      <c r="P48" s="68" t="s">
        <v>76</v>
      </c>
      <c r="Q48" s="69" t="s">
        <v>13</v>
      </c>
      <c r="R48" s="70">
        <v>3984.9</v>
      </c>
      <c r="S48" s="70">
        <v>3984.9</v>
      </c>
      <c r="T48" s="70">
        <v>3984.9</v>
      </c>
      <c r="U48" s="70">
        <v>3984.9</v>
      </c>
      <c r="V48" s="70">
        <v>3984.9</v>
      </c>
      <c r="W48" s="70">
        <v>3984.9</v>
      </c>
      <c r="X48" s="70">
        <v>3984.9</v>
      </c>
    </row>
    <row r="49" spans="1:978" ht="52.5" customHeight="1" x14ac:dyDescent="0.3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20" t="s">
        <v>35</v>
      </c>
      <c r="Q49" s="21" t="s">
        <v>47</v>
      </c>
      <c r="R49" s="22">
        <v>17</v>
      </c>
      <c r="S49" s="22">
        <v>16</v>
      </c>
      <c r="T49" s="22">
        <v>16</v>
      </c>
      <c r="U49" s="22">
        <v>16</v>
      </c>
      <c r="V49" s="22">
        <v>16</v>
      </c>
      <c r="W49" s="22">
        <v>16</v>
      </c>
      <c r="X49" s="22">
        <v>16</v>
      </c>
    </row>
    <row r="50" spans="1:978" ht="132.75" customHeight="1" x14ac:dyDescent="0.3">
      <c r="A50" s="83">
        <v>0</v>
      </c>
      <c r="B50" s="83">
        <v>5</v>
      </c>
      <c r="C50" s="89" t="s">
        <v>93</v>
      </c>
      <c r="D50" s="89" t="s">
        <v>94</v>
      </c>
      <c r="E50" s="89" t="s">
        <v>93</v>
      </c>
      <c r="F50" s="89" t="s">
        <v>95</v>
      </c>
      <c r="G50" s="85" t="s">
        <v>81</v>
      </c>
      <c r="H50" s="83" t="s">
        <v>67</v>
      </c>
      <c r="I50" s="83" t="s">
        <v>68</v>
      </c>
      <c r="J50" s="83" t="s">
        <v>68</v>
      </c>
      <c r="K50" s="84">
        <v>0</v>
      </c>
      <c r="L50" s="84">
        <v>4</v>
      </c>
      <c r="M50" s="84">
        <v>3</v>
      </c>
      <c r="N50" s="83" t="s">
        <v>84</v>
      </c>
      <c r="O50" s="83" t="s">
        <v>62</v>
      </c>
      <c r="P50" s="68" t="s">
        <v>77</v>
      </c>
      <c r="Q50" s="69" t="s">
        <v>13</v>
      </c>
      <c r="R50" s="70">
        <v>251.7</v>
      </c>
      <c r="S50" s="70">
        <v>251.7</v>
      </c>
      <c r="T50" s="70">
        <v>251.7</v>
      </c>
      <c r="U50" s="70">
        <v>251.7</v>
      </c>
      <c r="V50" s="70">
        <v>251.7</v>
      </c>
      <c r="W50" s="70">
        <v>251.7</v>
      </c>
      <c r="X50" s="70">
        <v>251.7</v>
      </c>
    </row>
    <row r="51" spans="1:978" ht="60" customHeight="1" x14ac:dyDescent="0.3">
      <c r="A51" s="83"/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20" t="s">
        <v>102</v>
      </c>
      <c r="Q51" s="21" t="s">
        <v>47</v>
      </c>
      <c r="R51" s="22">
        <v>2</v>
      </c>
      <c r="S51" s="22">
        <v>2</v>
      </c>
      <c r="T51" s="22">
        <v>2</v>
      </c>
      <c r="U51" s="22">
        <v>2</v>
      </c>
      <c r="V51" s="22">
        <v>2</v>
      </c>
      <c r="W51" s="22">
        <v>2</v>
      </c>
      <c r="X51" s="22">
        <v>2</v>
      </c>
    </row>
    <row r="52" spans="1:978" ht="129" customHeight="1" x14ac:dyDescent="0.3">
      <c r="A52" s="83">
        <v>0</v>
      </c>
      <c r="B52" s="83">
        <v>5</v>
      </c>
      <c r="C52" s="89" t="s">
        <v>93</v>
      </c>
      <c r="D52" s="89" t="s">
        <v>94</v>
      </c>
      <c r="E52" s="89" t="s">
        <v>93</v>
      </c>
      <c r="F52" s="89" t="s">
        <v>95</v>
      </c>
      <c r="G52" s="85" t="s">
        <v>81</v>
      </c>
      <c r="H52" s="83" t="s">
        <v>67</v>
      </c>
      <c r="I52" s="83" t="s">
        <v>68</v>
      </c>
      <c r="J52" s="83" t="s">
        <v>66</v>
      </c>
      <c r="K52" s="84">
        <v>0</v>
      </c>
      <c r="L52" s="84">
        <v>4</v>
      </c>
      <c r="M52" s="84">
        <v>3</v>
      </c>
      <c r="N52" s="83" t="s">
        <v>84</v>
      </c>
      <c r="O52" s="83" t="s">
        <v>62</v>
      </c>
      <c r="P52" s="68" t="s">
        <v>78</v>
      </c>
      <c r="Q52" s="69" t="s">
        <v>13</v>
      </c>
      <c r="R52" s="70">
        <v>586.9</v>
      </c>
      <c r="S52" s="70">
        <v>586.9</v>
      </c>
      <c r="T52" s="70">
        <v>586.9</v>
      </c>
      <c r="U52" s="70">
        <v>586.9</v>
      </c>
      <c r="V52" s="70">
        <v>586.9</v>
      </c>
      <c r="W52" s="70">
        <v>586.9</v>
      </c>
      <c r="X52" s="70">
        <v>586.9</v>
      </c>
    </row>
    <row r="53" spans="1:978" ht="42.75" customHeight="1" x14ac:dyDescent="0.3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/>
      <c r="L53" s="83"/>
      <c r="M53" s="83"/>
      <c r="N53" s="83"/>
      <c r="O53" s="83"/>
      <c r="P53" s="20" t="s">
        <v>36</v>
      </c>
      <c r="Q53" s="21" t="s">
        <v>44</v>
      </c>
      <c r="R53" s="22">
        <v>1</v>
      </c>
      <c r="S53" s="22">
        <v>1</v>
      </c>
      <c r="T53" s="22">
        <v>1</v>
      </c>
      <c r="U53" s="22">
        <v>1</v>
      </c>
      <c r="V53" s="22">
        <v>1</v>
      </c>
      <c r="W53" s="22">
        <v>1</v>
      </c>
      <c r="X53" s="22">
        <v>1</v>
      </c>
    </row>
    <row r="54" spans="1:978" ht="77.45" customHeight="1" x14ac:dyDescent="0.3">
      <c r="A54" s="83">
        <v>0</v>
      </c>
      <c r="B54" s="83">
        <v>5</v>
      </c>
      <c r="C54" s="89" t="s">
        <v>93</v>
      </c>
      <c r="D54" s="89" t="s">
        <v>94</v>
      </c>
      <c r="E54" s="89" t="s">
        <v>93</v>
      </c>
      <c r="F54" s="89" t="s">
        <v>95</v>
      </c>
      <c r="G54" s="85" t="s">
        <v>81</v>
      </c>
      <c r="H54" s="83" t="s">
        <v>67</v>
      </c>
      <c r="I54" s="83" t="s">
        <v>68</v>
      </c>
      <c r="J54" s="83" t="s">
        <v>67</v>
      </c>
      <c r="K54" s="84">
        <v>0</v>
      </c>
      <c r="L54" s="84">
        <v>4</v>
      </c>
      <c r="M54" s="84">
        <v>3</v>
      </c>
      <c r="N54" s="83" t="s">
        <v>84</v>
      </c>
      <c r="O54" s="83" t="s">
        <v>62</v>
      </c>
      <c r="P54" s="68" t="s">
        <v>100</v>
      </c>
      <c r="Q54" s="69" t="s">
        <v>13</v>
      </c>
      <c r="R54" s="70">
        <v>1200</v>
      </c>
      <c r="S54" s="70">
        <v>1200</v>
      </c>
      <c r="T54" s="70">
        <v>1200</v>
      </c>
      <c r="U54" s="70">
        <v>1200</v>
      </c>
      <c r="V54" s="70">
        <v>1200</v>
      </c>
      <c r="W54" s="70">
        <v>1200</v>
      </c>
      <c r="X54" s="70">
        <v>1200</v>
      </c>
    </row>
    <row r="55" spans="1:978" ht="25.5" customHeight="1" x14ac:dyDescent="0.3">
      <c r="A55" s="83"/>
      <c r="B55" s="83"/>
      <c r="C55" s="83"/>
      <c r="D55" s="83"/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20" t="s">
        <v>37</v>
      </c>
      <c r="Q55" s="21" t="s">
        <v>51</v>
      </c>
      <c r="R55" s="19">
        <v>1.8</v>
      </c>
      <c r="S55" s="21">
        <v>1.8</v>
      </c>
      <c r="T55" s="21">
        <v>1.8</v>
      </c>
      <c r="U55" s="21">
        <v>1.8</v>
      </c>
      <c r="V55" s="21">
        <v>1.8</v>
      </c>
      <c r="W55" s="21">
        <v>1.8</v>
      </c>
      <c r="X55" s="46">
        <v>1.8</v>
      </c>
    </row>
    <row r="56" spans="1:978" s="73" customFormat="1" ht="61.5" customHeight="1" x14ac:dyDescent="0.3">
      <c r="A56" s="83">
        <v>0</v>
      </c>
      <c r="B56" s="83">
        <v>5</v>
      </c>
      <c r="C56" s="89" t="s">
        <v>93</v>
      </c>
      <c r="D56" s="89" t="s">
        <v>94</v>
      </c>
      <c r="E56" s="89" t="s">
        <v>93</v>
      </c>
      <c r="F56" s="89" t="s">
        <v>94</v>
      </c>
      <c r="G56" s="89" t="s">
        <v>61</v>
      </c>
      <c r="H56" s="89" t="s">
        <v>67</v>
      </c>
      <c r="I56" s="89" t="s">
        <v>66</v>
      </c>
      <c r="J56" s="89" t="s">
        <v>65</v>
      </c>
      <c r="K56" s="84">
        <v>0</v>
      </c>
      <c r="L56" s="84">
        <v>4</v>
      </c>
      <c r="M56" s="84">
        <v>3</v>
      </c>
      <c r="N56" s="83" t="s">
        <v>83</v>
      </c>
      <c r="O56" s="83" t="s">
        <v>62</v>
      </c>
      <c r="P56" s="74" t="s">
        <v>73</v>
      </c>
      <c r="Q56" s="75" t="s">
        <v>13</v>
      </c>
      <c r="R56" s="76">
        <f>R59</f>
        <v>28654.7</v>
      </c>
      <c r="S56" s="76">
        <f t="shared" ref="S56:X56" si="5">S59</f>
        <v>28654.7</v>
      </c>
      <c r="T56" s="76">
        <f t="shared" si="5"/>
        <v>28654.7</v>
      </c>
      <c r="U56" s="76">
        <f t="shared" si="5"/>
        <v>28654.7</v>
      </c>
      <c r="V56" s="76">
        <f t="shared" si="5"/>
        <v>28654.7</v>
      </c>
      <c r="W56" s="76">
        <f t="shared" si="5"/>
        <v>28654.7</v>
      </c>
      <c r="X56" s="76">
        <f t="shared" si="5"/>
        <v>28654.7</v>
      </c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2"/>
      <c r="CC56" s="72"/>
      <c r="CD56" s="72"/>
      <c r="CE56" s="72"/>
      <c r="CF56" s="72"/>
      <c r="CG56" s="72"/>
      <c r="CH56" s="72"/>
      <c r="CI56" s="72"/>
      <c r="CJ56" s="72"/>
      <c r="CK56" s="72"/>
      <c r="CL56" s="72"/>
      <c r="CM56" s="72"/>
      <c r="CN56" s="72"/>
      <c r="CO56" s="72"/>
      <c r="CP56" s="72"/>
      <c r="CQ56" s="72"/>
      <c r="CR56" s="72"/>
      <c r="CS56" s="72"/>
      <c r="CT56" s="72"/>
      <c r="CU56" s="72"/>
      <c r="CV56" s="72"/>
      <c r="CW56" s="72"/>
      <c r="CX56" s="72"/>
      <c r="CY56" s="72"/>
      <c r="CZ56" s="72"/>
      <c r="DA56" s="72"/>
      <c r="DB56" s="72"/>
      <c r="DC56" s="72"/>
      <c r="DD56" s="72"/>
      <c r="DE56" s="72"/>
      <c r="DF56" s="72"/>
      <c r="DG56" s="72"/>
      <c r="DH56" s="72"/>
      <c r="DI56" s="72"/>
      <c r="DJ56" s="72"/>
      <c r="DK56" s="72"/>
      <c r="DL56" s="72"/>
      <c r="DM56" s="72"/>
      <c r="DN56" s="72"/>
      <c r="DO56" s="72"/>
      <c r="DP56" s="72"/>
      <c r="DQ56" s="72"/>
      <c r="DR56" s="72"/>
      <c r="DS56" s="72"/>
      <c r="DT56" s="72"/>
      <c r="DU56" s="72"/>
      <c r="DV56" s="72"/>
      <c r="DW56" s="72"/>
      <c r="DX56" s="72"/>
      <c r="DY56" s="72"/>
      <c r="DZ56" s="72"/>
      <c r="EA56" s="72"/>
      <c r="EB56" s="72"/>
      <c r="EC56" s="72"/>
      <c r="ED56" s="72"/>
      <c r="EE56" s="72"/>
      <c r="EF56" s="72"/>
      <c r="EG56" s="72"/>
      <c r="EH56" s="72"/>
      <c r="EI56" s="72"/>
      <c r="EJ56" s="72"/>
      <c r="EK56" s="72"/>
      <c r="EL56" s="72"/>
      <c r="EM56" s="72"/>
      <c r="EN56" s="72"/>
      <c r="EO56" s="72"/>
      <c r="EP56" s="72"/>
      <c r="EQ56" s="72"/>
      <c r="ER56" s="72"/>
      <c r="ES56" s="72"/>
      <c r="ET56" s="72"/>
      <c r="EU56" s="72"/>
      <c r="EV56" s="72"/>
      <c r="EW56" s="72"/>
      <c r="EX56" s="72"/>
      <c r="EY56" s="72"/>
      <c r="EZ56" s="72"/>
      <c r="FA56" s="72"/>
      <c r="FB56" s="72"/>
      <c r="FC56" s="72"/>
      <c r="FD56" s="72"/>
      <c r="FE56" s="72"/>
      <c r="FF56" s="72"/>
      <c r="FG56" s="72"/>
      <c r="FH56" s="72"/>
      <c r="FI56" s="72"/>
      <c r="FJ56" s="72"/>
      <c r="FK56" s="72"/>
      <c r="FL56" s="72"/>
      <c r="FM56" s="72"/>
      <c r="FN56" s="72"/>
      <c r="FO56" s="72"/>
      <c r="FP56" s="72"/>
      <c r="FQ56" s="72"/>
      <c r="FR56" s="72"/>
      <c r="FS56" s="72"/>
      <c r="FT56" s="72"/>
      <c r="FU56" s="72"/>
      <c r="FV56" s="72"/>
      <c r="FW56" s="72"/>
      <c r="FX56" s="72"/>
      <c r="FY56" s="72"/>
      <c r="FZ56" s="72"/>
      <c r="GA56" s="72"/>
      <c r="GB56" s="72"/>
      <c r="GC56" s="72"/>
      <c r="GD56" s="72"/>
      <c r="GE56" s="72"/>
      <c r="GF56" s="72"/>
      <c r="GG56" s="72"/>
      <c r="GH56" s="72"/>
      <c r="GI56" s="72"/>
      <c r="GJ56" s="72"/>
      <c r="GK56" s="72"/>
      <c r="GL56" s="72"/>
      <c r="GM56" s="72"/>
      <c r="GN56" s="72"/>
      <c r="GO56" s="72"/>
      <c r="GP56" s="72"/>
      <c r="GQ56" s="72"/>
      <c r="GR56" s="72"/>
      <c r="GS56" s="72"/>
      <c r="GT56" s="72"/>
      <c r="GU56" s="72"/>
      <c r="GV56" s="72"/>
      <c r="GW56" s="72"/>
      <c r="GX56" s="72"/>
      <c r="GY56" s="72"/>
      <c r="GZ56" s="72"/>
      <c r="HA56" s="72"/>
      <c r="HB56" s="72"/>
      <c r="HC56" s="72"/>
      <c r="HD56" s="72"/>
      <c r="HE56" s="72"/>
      <c r="HF56" s="72"/>
      <c r="HG56" s="72"/>
      <c r="HH56" s="72"/>
      <c r="HI56" s="72"/>
      <c r="HJ56" s="72"/>
      <c r="HK56" s="72"/>
      <c r="HL56" s="72"/>
      <c r="HM56" s="72"/>
      <c r="HN56" s="72"/>
      <c r="HO56" s="72"/>
      <c r="HP56" s="72"/>
      <c r="HQ56" s="72"/>
      <c r="HR56" s="72"/>
      <c r="HS56" s="72"/>
      <c r="HT56" s="72"/>
      <c r="HU56" s="72"/>
      <c r="HV56" s="72"/>
      <c r="HW56" s="72"/>
      <c r="HX56" s="72"/>
      <c r="HY56" s="72"/>
      <c r="HZ56" s="72"/>
      <c r="IA56" s="72"/>
      <c r="IB56" s="72"/>
      <c r="IC56" s="72"/>
      <c r="ID56" s="72"/>
      <c r="IE56" s="72"/>
      <c r="IF56" s="72"/>
      <c r="IG56" s="72"/>
      <c r="IH56" s="72"/>
      <c r="II56" s="72"/>
      <c r="IJ56" s="72"/>
      <c r="IK56" s="72"/>
      <c r="IL56" s="72"/>
      <c r="IM56" s="72"/>
      <c r="IN56" s="72"/>
      <c r="IO56" s="72"/>
      <c r="IP56" s="72"/>
      <c r="IQ56" s="72"/>
      <c r="IR56" s="72"/>
      <c r="IS56" s="72"/>
      <c r="IT56" s="72"/>
      <c r="IU56" s="72"/>
      <c r="IV56" s="72"/>
      <c r="IW56" s="72"/>
      <c r="IX56" s="72"/>
      <c r="IY56" s="72"/>
      <c r="IZ56" s="72"/>
      <c r="JA56" s="72"/>
      <c r="JB56" s="72"/>
      <c r="JC56" s="72"/>
      <c r="JD56" s="72"/>
      <c r="JE56" s="72"/>
      <c r="JF56" s="72"/>
      <c r="JG56" s="72"/>
      <c r="JH56" s="72"/>
      <c r="JI56" s="72"/>
      <c r="JJ56" s="72"/>
      <c r="JK56" s="72"/>
      <c r="JL56" s="72"/>
      <c r="JM56" s="72"/>
      <c r="JN56" s="72"/>
      <c r="JO56" s="72"/>
      <c r="JP56" s="72"/>
      <c r="JQ56" s="72"/>
      <c r="JR56" s="72"/>
      <c r="JS56" s="72"/>
      <c r="JT56" s="72"/>
      <c r="JU56" s="72"/>
      <c r="JV56" s="72"/>
      <c r="JW56" s="72"/>
      <c r="JX56" s="72"/>
      <c r="JY56" s="72"/>
      <c r="JZ56" s="72"/>
      <c r="KA56" s="72"/>
      <c r="KB56" s="72"/>
      <c r="KC56" s="72"/>
      <c r="KD56" s="72"/>
      <c r="KE56" s="72"/>
      <c r="KF56" s="72"/>
      <c r="KG56" s="72"/>
      <c r="KH56" s="72"/>
      <c r="KI56" s="72"/>
      <c r="KJ56" s="72"/>
      <c r="KK56" s="72"/>
      <c r="KL56" s="72"/>
      <c r="KM56" s="72"/>
      <c r="KN56" s="72"/>
      <c r="KO56" s="72"/>
      <c r="KP56" s="72"/>
      <c r="KQ56" s="72"/>
      <c r="KR56" s="72"/>
      <c r="KS56" s="72"/>
      <c r="KT56" s="72"/>
      <c r="KU56" s="72"/>
      <c r="KV56" s="72"/>
      <c r="KW56" s="72"/>
      <c r="KX56" s="72"/>
      <c r="KY56" s="72"/>
      <c r="KZ56" s="72"/>
      <c r="LA56" s="72"/>
      <c r="LB56" s="72"/>
      <c r="LC56" s="72"/>
      <c r="LD56" s="72"/>
      <c r="LE56" s="72"/>
      <c r="LF56" s="72"/>
      <c r="LG56" s="72"/>
      <c r="LH56" s="72"/>
      <c r="LI56" s="72"/>
      <c r="LJ56" s="72"/>
      <c r="LK56" s="72"/>
      <c r="LL56" s="72"/>
      <c r="LM56" s="72"/>
      <c r="LN56" s="72"/>
      <c r="LO56" s="72"/>
      <c r="LP56" s="72"/>
      <c r="LQ56" s="72"/>
      <c r="LR56" s="72"/>
      <c r="LS56" s="72"/>
      <c r="LT56" s="72"/>
      <c r="LU56" s="72"/>
      <c r="LV56" s="72"/>
      <c r="LW56" s="72"/>
      <c r="LX56" s="72"/>
      <c r="LY56" s="72"/>
      <c r="LZ56" s="72"/>
      <c r="MA56" s="72"/>
      <c r="MB56" s="72"/>
      <c r="MC56" s="72"/>
      <c r="MD56" s="72"/>
      <c r="ME56" s="72"/>
      <c r="MF56" s="72"/>
      <c r="MG56" s="72"/>
      <c r="MH56" s="72"/>
      <c r="MI56" s="72"/>
      <c r="MJ56" s="72"/>
      <c r="MK56" s="72"/>
      <c r="ML56" s="72"/>
      <c r="MM56" s="72"/>
      <c r="MN56" s="72"/>
      <c r="MO56" s="72"/>
      <c r="MP56" s="72"/>
      <c r="MQ56" s="72"/>
      <c r="MR56" s="72"/>
      <c r="MS56" s="72"/>
      <c r="MT56" s="72"/>
      <c r="MU56" s="72"/>
      <c r="MV56" s="72"/>
      <c r="MW56" s="72"/>
      <c r="MX56" s="72"/>
      <c r="MY56" s="72"/>
      <c r="MZ56" s="72"/>
      <c r="NA56" s="72"/>
      <c r="NB56" s="72"/>
      <c r="NC56" s="72"/>
      <c r="ND56" s="72"/>
      <c r="NE56" s="72"/>
      <c r="NF56" s="72"/>
      <c r="NG56" s="72"/>
      <c r="NH56" s="72"/>
      <c r="NI56" s="72"/>
      <c r="NJ56" s="72"/>
      <c r="NK56" s="72"/>
      <c r="NL56" s="72"/>
      <c r="NM56" s="72"/>
      <c r="NN56" s="72"/>
      <c r="NO56" s="72"/>
      <c r="NP56" s="72"/>
      <c r="NQ56" s="72"/>
      <c r="NR56" s="72"/>
      <c r="NS56" s="72"/>
      <c r="NT56" s="72"/>
      <c r="NU56" s="72"/>
      <c r="NV56" s="72"/>
      <c r="NW56" s="72"/>
      <c r="NX56" s="72"/>
      <c r="NY56" s="72"/>
      <c r="NZ56" s="72"/>
      <c r="OA56" s="72"/>
      <c r="OB56" s="72"/>
      <c r="OC56" s="72"/>
      <c r="OD56" s="72"/>
      <c r="OE56" s="72"/>
      <c r="OF56" s="72"/>
      <c r="OG56" s="72"/>
      <c r="OH56" s="72"/>
      <c r="OI56" s="72"/>
      <c r="OJ56" s="72"/>
      <c r="OK56" s="72"/>
      <c r="OL56" s="72"/>
      <c r="OM56" s="72"/>
      <c r="ON56" s="72"/>
      <c r="OO56" s="72"/>
      <c r="OP56" s="72"/>
      <c r="OQ56" s="72"/>
      <c r="OR56" s="72"/>
      <c r="OS56" s="72"/>
      <c r="OT56" s="72"/>
      <c r="OU56" s="72"/>
      <c r="OV56" s="72"/>
      <c r="OW56" s="72"/>
      <c r="OX56" s="72"/>
      <c r="OY56" s="72"/>
      <c r="OZ56" s="72"/>
      <c r="PA56" s="72"/>
      <c r="PB56" s="72"/>
      <c r="PC56" s="72"/>
      <c r="PD56" s="72"/>
      <c r="PE56" s="72"/>
      <c r="PF56" s="72"/>
      <c r="PG56" s="72"/>
      <c r="PH56" s="72"/>
      <c r="PI56" s="72"/>
      <c r="PJ56" s="72"/>
      <c r="PK56" s="72"/>
      <c r="PL56" s="72"/>
      <c r="PM56" s="72"/>
      <c r="PN56" s="72"/>
      <c r="PO56" s="72"/>
      <c r="PP56" s="72"/>
      <c r="PQ56" s="72"/>
      <c r="PR56" s="72"/>
      <c r="PS56" s="72"/>
      <c r="PT56" s="72"/>
      <c r="PU56" s="72"/>
      <c r="PV56" s="72"/>
      <c r="PW56" s="72"/>
      <c r="PX56" s="72"/>
      <c r="PY56" s="72"/>
      <c r="PZ56" s="72"/>
      <c r="QA56" s="72"/>
      <c r="QB56" s="72"/>
      <c r="QC56" s="72"/>
      <c r="QD56" s="72"/>
      <c r="QE56" s="72"/>
      <c r="QF56" s="72"/>
      <c r="QG56" s="72"/>
      <c r="QH56" s="72"/>
      <c r="QI56" s="72"/>
      <c r="QJ56" s="72"/>
      <c r="QK56" s="72"/>
      <c r="QL56" s="72"/>
      <c r="QM56" s="72"/>
      <c r="QN56" s="72"/>
      <c r="QO56" s="72"/>
      <c r="QP56" s="72"/>
      <c r="QQ56" s="72"/>
      <c r="QR56" s="72"/>
      <c r="QS56" s="72"/>
      <c r="QT56" s="72"/>
      <c r="QU56" s="72"/>
      <c r="QV56" s="72"/>
      <c r="QW56" s="72"/>
      <c r="QX56" s="72"/>
      <c r="QY56" s="72"/>
      <c r="QZ56" s="72"/>
      <c r="RA56" s="72"/>
      <c r="RB56" s="72"/>
      <c r="RC56" s="72"/>
      <c r="RD56" s="72"/>
      <c r="RE56" s="72"/>
      <c r="RF56" s="72"/>
      <c r="RG56" s="72"/>
      <c r="RH56" s="72"/>
      <c r="RI56" s="72"/>
      <c r="RJ56" s="72"/>
      <c r="RK56" s="72"/>
      <c r="RL56" s="72"/>
      <c r="RM56" s="72"/>
      <c r="RN56" s="72"/>
      <c r="RO56" s="72"/>
      <c r="RP56" s="72"/>
      <c r="RQ56" s="72"/>
      <c r="RR56" s="72"/>
      <c r="RS56" s="72"/>
      <c r="RT56" s="72"/>
      <c r="RU56" s="72"/>
      <c r="RV56" s="72"/>
      <c r="RW56" s="72"/>
      <c r="RX56" s="72"/>
      <c r="RY56" s="72"/>
      <c r="RZ56" s="72"/>
      <c r="SA56" s="72"/>
      <c r="SB56" s="72"/>
      <c r="SC56" s="72"/>
      <c r="SD56" s="72"/>
      <c r="SE56" s="72"/>
      <c r="SF56" s="72"/>
      <c r="SG56" s="72"/>
      <c r="SH56" s="72"/>
      <c r="SI56" s="72"/>
      <c r="SJ56" s="72"/>
      <c r="SK56" s="72"/>
      <c r="SL56" s="72"/>
      <c r="SM56" s="72"/>
      <c r="SN56" s="72"/>
      <c r="SO56" s="72"/>
      <c r="SP56" s="72"/>
      <c r="SQ56" s="72"/>
      <c r="SR56" s="72"/>
      <c r="SS56" s="72"/>
      <c r="ST56" s="72"/>
      <c r="SU56" s="72"/>
      <c r="SV56" s="72"/>
      <c r="SW56" s="72"/>
      <c r="SX56" s="72"/>
      <c r="SY56" s="72"/>
      <c r="SZ56" s="72"/>
      <c r="TA56" s="72"/>
      <c r="TB56" s="72"/>
      <c r="TC56" s="72"/>
      <c r="TD56" s="72"/>
      <c r="TE56" s="72"/>
      <c r="TF56" s="72"/>
      <c r="TG56" s="72"/>
      <c r="TH56" s="72"/>
      <c r="TI56" s="72"/>
      <c r="TJ56" s="72"/>
      <c r="TK56" s="72"/>
      <c r="TL56" s="72"/>
      <c r="TM56" s="72"/>
      <c r="TN56" s="72"/>
      <c r="TO56" s="72"/>
      <c r="TP56" s="72"/>
      <c r="TQ56" s="72"/>
      <c r="TR56" s="72"/>
      <c r="TS56" s="72"/>
      <c r="TT56" s="72"/>
      <c r="TU56" s="72"/>
      <c r="TV56" s="72"/>
      <c r="TW56" s="72"/>
      <c r="TX56" s="72"/>
      <c r="TY56" s="72"/>
      <c r="TZ56" s="72"/>
      <c r="UA56" s="72"/>
      <c r="UB56" s="72"/>
      <c r="UC56" s="72"/>
      <c r="UD56" s="72"/>
      <c r="UE56" s="72"/>
      <c r="UF56" s="72"/>
      <c r="UG56" s="72"/>
      <c r="UH56" s="72"/>
      <c r="UI56" s="72"/>
      <c r="UJ56" s="72"/>
      <c r="UK56" s="72"/>
      <c r="UL56" s="72"/>
      <c r="UM56" s="72"/>
      <c r="UN56" s="72"/>
      <c r="UO56" s="72"/>
      <c r="UP56" s="72"/>
      <c r="UQ56" s="72"/>
      <c r="UR56" s="72"/>
      <c r="US56" s="72"/>
      <c r="UT56" s="72"/>
      <c r="UU56" s="72"/>
      <c r="UV56" s="72"/>
      <c r="UW56" s="72"/>
      <c r="UX56" s="72"/>
      <c r="UY56" s="72"/>
      <c r="UZ56" s="72"/>
      <c r="VA56" s="72"/>
      <c r="VB56" s="72"/>
      <c r="VC56" s="72"/>
      <c r="VD56" s="72"/>
      <c r="VE56" s="72"/>
      <c r="VF56" s="72"/>
      <c r="VG56" s="72"/>
      <c r="VH56" s="72"/>
      <c r="VI56" s="72"/>
      <c r="VJ56" s="72"/>
      <c r="VK56" s="72"/>
      <c r="VL56" s="72"/>
      <c r="VM56" s="72"/>
      <c r="VN56" s="72"/>
      <c r="VO56" s="72"/>
      <c r="VP56" s="72"/>
      <c r="VQ56" s="72"/>
      <c r="VR56" s="72"/>
      <c r="VS56" s="72"/>
      <c r="VT56" s="72"/>
      <c r="VU56" s="72"/>
      <c r="VV56" s="72"/>
      <c r="VW56" s="72"/>
      <c r="VX56" s="72"/>
      <c r="VY56" s="72"/>
      <c r="VZ56" s="72"/>
      <c r="WA56" s="72"/>
      <c r="WB56" s="72"/>
      <c r="WC56" s="72"/>
      <c r="WD56" s="72"/>
      <c r="WE56" s="72"/>
      <c r="WF56" s="72"/>
      <c r="WG56" s="72"/>
      <c r="WH56" s="72"/>
      <c r="WI56" s="72"/>
      <c r="WJ56" s="72"/>
      <c r="WK56" s="72"/>
      <c r="WL56" s="72"/>
      <c r="WM56" s="72"/>
      <c r="WN56" s="72"/>
      <c r="WO56" s="72"/>
      <c r="WP56" s="72"/>
      <c r="WQ56" s="72"/>
      <c r="WR56" s="72"/>
      <c r="WS56" s="72"/>
      <c r="WT56" s="72"/>
      <c r="WU56" s="72"/>
      <c r="WV56" s="72"/>
      <c r="WW56" s="72"/>
      <c r="WX56" s="72"/>
      <c r="WY56" s="72"/>
      <c r="WZ56" s="72"/>
      <c r="XA56" s="72"/>
      <c r="XB56" s="72"/>
      <c r="XC56" s="72"/>
      <c r="XD56" s="72"/>
      <c r="XE56" s="72"/>
      <c r="XF56" s="72"/>
      <c r="XG56" s="72"/>
      <c r="XH56" s="72"/>
      <c r="XI56" s="72"/>
      <c r="XJ56" s="72"/>
      <c r="XK56" s="72"/>
      <c r="XL56" s="72"/>
      <c r="XM56" s="72"/>
      <c r="XN56" s="72"/>
      <c r="XO56" s="72"/>
      <c r="XP56" s="72"/>
      <c r="XQ56" s="72"/>
      <c r="XR56" s="72"/>
      <c r="XS56" s="72"/>
      <c r="XT56" s="72"/>
      <c r="XU56" s="72"/>
      <c r="XV56" s="72"/>
      <c r="XW56" s="72"/>
      <c r="XX56" s="72"/>
      <c r="XY56" s="72"/>
      <c r="XZ56" s="72"/>
      <c r="YA56" s="72"/>
      <c r="YB56" s="72"/>
      <c r="YC56" s="72"/>
      <c r="YD56" s="72"/>
      <c r="YE56" s="72"/>
      <c r="YF56" s="72"/>
      <c r="YG56" s="72"/>
      <c r="YH56" s="72"/>
      <c r="YI56" s="72"/>
      <c r="YJ56" s="72"/>
      <c r="YK56" s="72"/>
      <c r="YL56" s="72"/>
      <c r="YM56" s="72"/>
      <c r="YN56" s="72"/>
      <c r="YO56" s="72"/>
      <c r="YP56" s="72"/>
      <c r="YQ56" s="72"/>
      <c r="YR56" s="72"/>
      <c r="YS56" s="72"/>
      <c r="YT56" s="72"/>
      <c r="YU56" s="72"/>
      <c r="YV56" s="72"/>
      <c r="YW56" s="72"/>
      <c r="YX56" s="72"/>
      <c r="YY56" s="72"/>
      <c r="YZ56" s="72"/>
      <c r="ZA56" s="72"/>
      <c r="ZB56" s="72"/>
      <c r="ZC56" s="72"/>
      <c r="ZD56" s="72"/>
      <c r="ZE56" s="72"/>
      <c r="ZF56" s="72"/>
      <c r="ZG56" s="72"/>
      <c r="ZH56" s="72"/>
      <c r="ZI56" s="72"/>
      <c r="ZJ56" s="72"/>
      <c r="ZK56" s="72"/>
      <c r="ZL56" s="72"/>
      <c r="ZM56" s="72"/>
      <c r="ZN56" s="72"/>
      <c r="ZO56" s="72"/>
      <c r="ZP56" s="72"/>
      <c r="ZQ56" s="72"/>
      <c r="ZR56" s="72"/>
      <c r="ZS56" s="72"/>
      <c r="ZT56" s="72"/>
      <c r="ZU56" s="72"/>
      <c r="ZV56" s="72"/>
      <c r="ZW56" s="72"/>
      <c r="ZX56" s="72"/>
      <c r="ZY56" s="72"/>
      <c r="ZZ56" s="72"/>
      <c r="AAA56" s="72"/>
      <c r="AAB56" s="72"/>
      <c r="AAC56" s="72"/>
      <c r="AAD56" s="72"/>
      <c r="AAE56" s="72"/>
      <c r="AAF56" s="72"/>
      <c r="AAG56" s="72"/>
      <c r="AAH56" s="72"/>
      <c r="AAI56" s="72"/>
      <c r="AAJ56" s="72"/>
      <c r="AAK56" s="72"/>
      <c r="AAL56" s="72"/>
      <c r="AAM56" s="72"/>
      <c r="AAN56" s="72"/>
      <c r="AAO56" s="72"/>
      <c r="AAP56" s="72"/>
      <c r="AAQ56" s="72"/>
      <c r="AAR56" s="72"/>
      <c r="AAS56" s="72"/>
      <c r="AAT56" s="72"/>
      <c r="AAU56" s="72"/>
      <c r="AAV56" s="72"/>
      <c r="AAW56" s="72"/>
      <c r="AAX56" s="72"/>
      <c r="AAY56" s="72"/>
      <c r="AAZ56" s="72"/>
      <c r="ABA56" s="72"/>
      <c r="ABB56" s="72"/>
      <c r="ABC56" s="72"/>
      <c r="ABD56" s="72"/>
      <c r="ABE56" s="72"/>
      <c r="ABF56" s="72"/>
      <c r="ABG56" s="72"/>
      <c r="ABH56" s="72"/>
      <c r="ABI56" s="72"/>
      <c r="ABJ56" s="72"/>
      <c r="ABK56" s="72"/>
      <c r="ABL56" s="72"/>
      <c r="ABM56" s="72"/>
      <c r="ABN56" s="72"/>
      <c r="ABO56" s="72"/>
      <c r="ABP56" s="72"/>
      <c r="ABQ56" s="72"/>
      <c r="ABR56" s="72"/>
      <c r="ABS56" s="72"/>
      <c r="ABT56" s="72"/>
      <c r="ABU56" s="72"/>
      <c r="ABV56" s="72"/>
      <c r="ABW56" s="72"/>
      <c r="ABX56" s="72"/>
      <c r="ABY56" s="72"/>
      <c r="ABZ56" s="72"/>
      <c r="ACA56" s="72"/>
      <c r="ACB56" s="72"/>
      <c r="ACC56" s="72"/>
      <c r="ACD56" s="72"/>
      <c r="ACE56" s="72"/>
      <c r="ACF56" s="72"/>
      <c r="ACG56" s="72"/>
      <c r="ACH56" s="72"/>
      <c r="ACI56" s="72"/>
      <c r="ACJ56" s="72"/>
      <c r="ACK56" s="72"/>
      <c r="ACL56" s="72"/>
      <c r="ACM56" s="72"/>
      <c r="ACN56" s="72"/>
      <c r="ACO56" s="72"/>
      <c r="ACP56" s="72"/>
      <c r="ACQ56" s="72"/>
      <c r="ACR56" s="72"/>
      <c r="ACS56" s="72"/>
      <c r="ACT56" s="72"/>
      <c r="ACU56" s="72"/>
      <c r="ACV56" s="72"/>
      <c r="ACW56" s="72"/>
      <c r="ACX56" s="72"/>
      <c r="ACY56" s="72"/>
      <c r="ACZ56" s="72"/>
      <c r="ADA56" s="72"/>
      <c r="ADB56" s="72"/>
      <c r="ADC56" s="72"/>
      <c r="ADD56" s="72"/>
      <c r="ADE56" s="72"/>
      <c r="ADF56" s="72"/>
      <c r="ADG56" s="72"/>
      <c r="ADH56" s="72"/>
      <c r="ADI56" s="72"/>
      <c r="ADJ56" s="72"/>
      <c r="ADK56" s="72"/>
      <c r="ADL56" s="72"/>
      <c r="ADM56" s="72"/>
      <c r="ADN56" s="72"/>
      <c r="ADO56" s="72"/>
      <c r="ADP56" s="72"/>
      <c r="ADQ56" s="72"/>
      <c r="ADR56" s="72"/>
      <c r="ADS56" s="72"/>
      <c r="ADT56" s="72"/>
      <c r="ADU56" s="72"/>
      <c r="ADV56" s="72"/>
      <c r="ADW56" s="72"/>
      <c r="ADX56" s="72"/>
      <c r="ADY56" s="72"/>
      <c r="ADZ56" s="72"/>
      <c r="AEA56" s="72"/>
      <c r="AEB56" s="72"/>
      <c r="AEC56" s="72"/>
      <c r="AED56" s="72"/>
      <c r="AEE56" s="72"/>
      <c r="AEF56" s="72"/>
      <c r="AEG56" s="72"/>
      <c r="AEH56" s="72"/>
      <c r="AEI56" s="72"/>
      <c r="AEJ56" s="72"/>
      <c r="AEK56" s="72"/>
      <c r="AEL56" s="72"/>
      <c r="AEM56" s="72"/>
      <c r="AEN56" s="72"/>
      <c r="AEO56" s="72"/>
      <c r="AEP56" s="72"/>
      <c r="AEQ56" s="72"/>
      <c r="AER56" s="72"/>
      <c r="AES56" s="72"/>
      <c r="AET56" s="72"/>
      <c r="AEU56" s="72"/>
      <c r="AEV56" s="72"/>
      <c r="AEW56" s="72"/>
      <c r="AEX56" s="72"/>
      <c r="AEY56" s="72"/>
      <c r="AEZ56" s="72"/>
      <c r="AFA56" s="72"/>
      <c r="AFB56" s="72"/>
      <c r="AFC56" s="72"/>
      <c r="AFD56" s="72"/>
      <c r="AFE56" s="72"/>
      <c r="AFF56" s="72"/>
      <c r="AFG56" s="72"/>
      <c r="AFH56" s="72"/>
      <c r="AFI56" s="72"/>
      <c r="AFJ56" s="72"/>
      <c r="AFK56" s="72"/>
      <c r="AFL56" s="72"/>
      <c r="AFM56" s="72"/>
      <c r="AFN56" s="72"/>
      <c r="AFO56" s="72"/>
      <c r="AFP56" s="72"/>
      <c r="AFQ56" s="72"/>
      <c r="AFR56" s="72"/>
      <c r="AFS56" s="72"/>
      <c r="AFT56" s="72"/>
      <c r="AFU56" s="72"/>
      <c r="AFV56" s="72"/>
      <c r="AFW56" s="72"/>
      <c r="AFX56" s="72"/>
      <c r="AFY56" s="72"/>
      <c r="AFZ56" s="72"/>
      <c r="AGA56" s="72"/>
      <c r="AGB56" s="72"/>
      <c r="AGC56" s="72"/>
      <c r="AGD56" s="72"/>
      <c r="AGE56" s="72"/>
      <c r="AGF56" s="72"/>
      <c r="AGG56" s="72"/>
      <c r="AGH56" s="72"/>
      <c r="AGI56" s="72"/>
      <c r="AGJ56" s="72"/>
      <c r="AGK56" s="72"/>
      <c r="AGL56" s="72"/>
      <c r="AGM56" s="72"/>
      <c r="AGN56" s="72"/>
      <c r="AGO56" s="72"/>
      <c r="AGP56" s="72"/>
      <c r="AGQ56" s="72"/>
      <c r="AGR56" s="72"/>
      <c r="AGS56" s="72"/>
      <c r="AGT56" s="72"/>
      <c r="AGU56" s="72"/>
      <c r="AGV56" s="72"/>
      <c r="AGW56" s="72"/>
      <c r="AGX56" s="72"/>
      <c r="AGY56" s="72"/>
      <c r="AGZ56" s="72"/>
      <c r="AHA56" s="72"/>
      <c r="AHB56" s="72"/>
      <c r="AHC56" s="72"/>
      <c r="AHD56" s="72"/>
      <c r="AHE56" s="72"/>
      <c r="AHF56" s="72"/>
      <c r="AHG56" s="72"/>
      <c r="AHH56" s="72"/>
      <c r="AHI56" s="72"/>
      <c r="AHJ56" s="72"/>
      <c r="AHK56" s="72"/>
      <c r="AHL56" s="72"/>
      <c r="AHM56" s="72"/>
      <c r="AHN56" s="72"/>
      <c r="AHO56" s="72"/>
      <c r="AHP56" s="72"/>
      <c r="AHQ56" s="72"/>
      <c r="AHR56" s="72"/>
      <c r="AHS56" s="72"/>
      <c r="AHT56" s="72"/>
      <c r="AHU56" s="72"/>
      <c r="AHV56" s="72"/>
      <c r="AHW56" s="72"/>
      <c r="AHX56" s="72"/>
      <c r="AHY56" s="72"/>
      <c r="AHZ56" s="72"/>
      <c r="AIA56" s="72"/>
      <c r="AIB56" s="72"/>
      <c r="AIC56" s="72"/>
      <c r="AID56" s="72"/>
      <c r="AIE56" s="72"/>
      <c r="AIF56" s="72"/>
      <c r="AIG56" s="72"/>
      <c r="AIH56" s="72"/>
      <c r="AII56" s="72"/>
      <c r="AIJ56" s="72"/>
      <c r="AIK56" s="72"/>
      <c r="AIL56" s="72"/>
      <c r="AIM56" s="72"/>
      <c r="AIN56" s="72"/>
      <c r="AIO56" s="72"/>
      <c r="AIP56" s="72"/>
      <c r="AIQ56" s="72"/>
      <c r="AIR56" s="72"/>
      <c r="AIS56" s="72"/>
      <c r="AIT56" s="72"/>
      <c r="AIU56" s="72"/>
      <c r="AIV56" s="72"/>
      <c r="AIW56" s="72"/>
      <c r="AIX56" s="72"/>
      <c r="AIY56" s="72"/>
      <c r="AIZ56" s="72"/>
      <c r="AJA56" s="72"/>
      <c r="AJB56" s="72"/>
      <c r="AJC56" s="72"/>
      <c r="AJD56" s="72"/>
      <c r="AJE56" s="72"/>
      <c r="AJF56" s="72"/>
      <c r="AJG56" s="72"/>
      <c r="AJH56" s="72"/>
      <c r="AJI56" s="72"/>
      <c r="AJJ56" s="72"/>
      <c r="AJK56" s="72"/>
      <c r="AJL56" s="72"/>
      <c r="AJM56" s="72"/>
      <c r="AJN56" s="72"/>
      <c r="AJO56" s="72"/>
      <c r="AJP56" s="72"/>
      <c r="AJQ56" s="72"/>
      <c r="AJR56" s="72"/>
      <c r="AJS56" s="72"/>
      <c r="AJT56" s="72"/>
      <c r="AJU56" s="72"/>
      <c r="AJV56" s="72"/>
      <c r="AJW56" s="72"/>
      <c r="AJX56" s="72"/>
      <c r="AJY56" s="72"/>
      <c r="AJZ56" s="72"/>
      <c r="AKA56" s="72"/>
      <c r="AKB56" s="72"/>
      <c r="AKC56" s="72"/>
      <c r="AKD56" s="72"/>
      <c r="AKE56" s="72"/>
      <c r="AKF56" s="72"/>
      <c r="AKG56" s="72"/>
      <c r="AKH56" s="72"/>
      <c r="AKI56" s="72"/>
      <c r="AKJ56" s="72"/>
      <c r="AKK56" s="72"/>
      <c r="AKL56" s="72"/>
      <c r="AKM56" s="72"/>
      <c r="AKN56" s="72"/>
      <c r="AKO56" s="72"/>
      <c r="AKP56" s="72"/>
    </row>
    <row r="57" spans="1:978" s="104" customFormat="1" ht="44.25" customHeight="1" x14ac:dyDescent="0.35">
      <c r="A57" s="102"/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24" t="s">
        <v>115</v>
      </c>
      <c r="Q57" s="18" t="s">
        <v>46</v>
      </c>
      <c r="R57" s="16">
        <v>289.5</v>
      </c>
      <c r="S57" s="16">
        <v>280.5</v>
      </c>
      <c r="T57" s="16">
        <v>271.5</v>
      </c>
      <c r="U57" s="16">
        <v>262.5</v>
      </c>
      <c r="V57" s="16">
        <v>253.5</v>
      </c>
      <c r="W57" s="16">
        <v>244.5</v>
      </c>
      <c r="X57" s="16">
        <v>235.5</v>
      </c>
      <c r="Y57" s="103"/>
      <c r="Z57" s="103"/>
      <c r="AA57" s="103"/>
      <c r="AB57" s="103"/>
      <c r="AC57" s="103"/>
      <c r="AD57" s="103"/>
      <c r="AE57" s="103"/>
      <c r="AF57" s="103"/>
      <c r="AG57" s="103"/>
      <c r="AH57" s="103"/>
      <c r="AI57" s="103"/>
      <c r="AJ57" s="103"/>
      <c r="AK57" s="103"/>
      <c r="AL57" s="103"/>
      <c r="AM57" s="103"/>
      <c r="AN57" s="103"/>
      <c r="AO57" s="103"/>
      <c r="AP57" s="103"/>
      <c r="AQ57" s="103"/>
      <c r="AR57" s="103"/>
      <c r="AS57" s="103"/>
      <c r="AT57" s="103"/>
      <c r="AU57" s="103"/>
      <c r="AV57" s="103"/>
      <c r="AW57" s="103"/>
      <c r="AX57" s="103"/>
      <c r="AY57" s="103"/>
      <c r="AZ57" s="103"/>
      <c r="BA57" s="103"/>
      <c r="BB57" s="103"/>
      <c r="BC57" s="103"/>
      <c r="BD57" s="103"/>
      <c r="BE57" s="103"/>
      <c r="BF57" s="103"/>
      <c r="BG57" s="103"/>
      <c r="BH57" s="103"/>
      <c r="BI57" s="103"/>
      <c r="BJ57" s="103"/>
      <c r="BK57" s="103"/>
      <c r="BL57" s="103"/>
      <c r="BM57" s="103"/>
      <c r="BN57" s="103"/>
      <c r="BO57" s="103"/>
      <c r="BP57" s="103"/>
      <c r="BQ57" s="103"/>
      <c r="BR57" s="103"/>
      <c r="BS57" s="103"/>
      <c r="BT57" s="103"/>
      <c r="BU57" s="103"/>
      <c r="BV57" s="103"/>
      <c r="BW57" s="103"/>
      <c r="BX57" s="103"/>
      <c r="BY57" s="103"/>
      <c r="BZ57" s="103"/>
      <c r="CA57" s="103"/>
      <c r="CB57" s="103"/>
      <c r="CC57" s="103"/>
      <c r="CD57" s="103"/>
      <c r="CE57" s="103"/>
      <c r="CF57" s="103"/>
      <c r="CG57" s="103"/>
      <c r="CH57" s="103"/>
      <c r="CI57" s="103"/>
      <c r="CJ57" s="103"/>
      <c r="CK57" s="103"/>
      <c r="CL57" s="103"/>
      <c r="CM57" s="103"/>
      <c r="CN57" s="103"/>
      <c r="CO57" s="103"/>
      <c r="CP57" s="103"/>
      <c r="CQ57" s="103"/>
      <c r="CR57" s="103"/>
      <c r="CS57" s="103"/>
      <c r="CT57" s="103"/>
      <c r="CU57" s="103"/>
      <c r="CV57" s="103"/>
      <c r="CW57" s="103"/>
      <c r="CX57" s="103"/>
      <c r="CY57" s="103"/>
      <c r="CZ57" s="103"/>
      <c r="DA57" s="103"/>
      <c r="DB57" s="103"/>
      <c r="DC57" s="103"/>
      <c r="DD57" s="103"/>
      <c r="DE57" s="103"/>
      <c r="DF57" s="103"/>
      <c r="DG57" s="103"/>
      <c r="DH57" s="103"/>
      <c r="DI57" s="103"/>
      <c r="DJ57" s="103"/>
      <c r="DK57" s="103"/>
      <c r="DL57" s="103"/>
      <c r="DM57" s="103"/>
      <c r="DN57" s="103"/>
      <c r="DO57" s="103"/>
      <c r="DP57" s="103"/>
      <c r="DQ57" s="103"/>
      <c r="DR57" s="103"/>
      <c r="DS57" s="103"/>
      <c r="DT57" s="103"/>
      <c r="DU57" s="103"/>
      <c r="DV57" s="103"/>
      <c r="DW57" s="103"/>
      <c r="DX57" s="103"/>
      <c r="DY57" s="103"/>
      <c r="DZ57" s="103"/>
      <c r="EA57" s="103"/>
      <c r="EB57" s="103"/>
      <c r="EC57" s="103"/>
      <c r="ED57" s="103"/>
      <c r="EE57" s="103"/>
      <c r="EF57" s="103"/>
      <c r="EG57" s="103"/>
      <c r="EH57" s="103"/>
      <c r="EI57" s="103"/>
      <c r="EJ57" s="103"/>
      <c r="EK57" s="103"/>
      <c r="EL57" s="103"/>
      <c r="EM57" s="103"/>
      <c r="EN57" s="103"/>
      <c r="EO57" s="103"/>
      <c r="EP57" s="103"/>
      <c r="EQ57" s="103"/>
      <c r="ER57" s="103"/>
      <c r="ES57" s="103"/>
      <c r="ET57" s="103"/>
      <c r="EU57" s="103"/>
      <c r="EV57" s="103"/>
      <c r="EW57" s="103"/>
      <c r="EX57" s="103"/>
      <c r="EY57" s="103"/>
      <c r="EZ57" s="103"/>
      <c r="FA57" s="103"/>
      <c r="FB57" s="103"/>
      <c r="FC57" s="103"/>
      <c r="FD57" s="103"/>
      <c r="FE57" s="103"/>
      <c r="FF57" s="103"/>
      <c r="FG57" s="103"/>
      <c r="FH57" s="103"/>
      <c r="FI57" s="103"/>
      <c r="FJ57" s="103"/>
      <c r="FK57" s="103"/>
      <c r="FL57" s="103"/>
      <c r="FM57" s="103"/>
      <c r="FN57" s="103"/>
      <c r="FO57" s="103"/>
      <c r="FP57" s="103"/>
      <c r="FQ57" s="103"/>
      <c r="FR57" s="103"/>
      <c r="FS57" s="103"/>
      <c r="FT57" s="103"/>
      <c r="FU57" s="103"/>
      <c r="FV57" s="103"/>
      <c r="FW57" s="103"/>
      <c r="FX57" s="103"/>
      <c r="FY57" s="103"/>
      <c r="FZ57" s="103"/>
      <c r="GA57" s="103"/>
      <c r="GB57" s="103"/>
      <c r="GC57" s="103"/>
      <c r="GD57" s="103"/>
      <c r="GE57" s="103"/>
      <c r="GF57" s="103"/>
      <c r="GG57" s="103"/>
      <c r="GH57" s="103"/>
      <c r="GI57" s="103"/>
      <c r="GJ57" s="103"/>
      <c r="GK57" s="103"/>
      <c r="GL57" s="103"/>
      <c r="GM57" s="103"/>
      <c r="GN57" s="103"/>
      <c r="GO57" s="103"/>
      <c r="GP57" s="103"/>
      <c r="GQ57" s="103"/>
      <c r="GR57" s="103"/>
      <c r="GS57" s="103"/>
      <c r="GT57" s="103"/>
      <c r="GU57" s="103"/>
      <c r="GV57" s="103"/>
      <c r="GW57" s="103"/>
      <c r="GX57" s="103"/>
      <c r="GY57" s="103"/>
      <c r="GZ57" s="103"/>
      <c r="HA57" s="103"/>
      <c r="HB57" s="103"/>
      <c r="HC57" s="103"/>
      <c r="HD57" s="103"/>
      <c r="HE57" s="103"/>
      <c r="HF57" s="103"/>
      <c r="HG57" s="103"/>
      <c r="HH57" s="103"/>
      <c r="HI57" s="103"/>
      <c r="HJ57" s="103"/>
      <c r="HK57" s="103"/>
      <c r="HL57" s="103"/>
      <c r="HM57" s="103"/>
      <c r="HN57" s="103"/>
      <c r="HO57" s="103"/>
      <c r="HP57" s="103"/>
      <c r="HQ57" s="103"/>
      <c r="HR57" s="103"/>
      <c r="HS57" s="103"/>
      <c r="HT57" s="103"/>
      <c r="HU57" s="103"/>
      <c r="HV57" s="103"/>
      <c r="HW57" s="103"/>
      <c r="HX57" s="103"/>
      <c r="HY57" s="103"/>
      <c r="HZ57" s="103"/>
      <c r="IA57" s="103"/>
      <c r="IB57" s="103"/>
      <c r="IC57" s="103"/>
      <c r="ID57" s="103"/>
      <c r="IE57" s="103"/>
      <c r="IF57" s="103"/>
      <c r="IG57" s="103"/>
      <c r="IH57" s="103"/>
      <c r="II57" s="103"/>
      <c r="IJ57" s="103"/>
      <c r="IK57" s="103"/>
      <c r="IL57" s="103"/>
      <c r="IM57" s="103"/>
      <c r="IN57" s="103"/>
      <c r="IO57" s="103"/>
      <c r="IP57" s="103"/>
      <c r="IQ57" s="103"/>
      <c r="IR57" s="103"/>
      <c r="IS57" s="103"/>
      <c r="IT57" s="103"/>
      <c r="IU57" s="103"/>
      <c r="IV57" s="103"/>
      <c r="IW57" s="103"/>
      <c r="IX57" s="103"/>
      <c r="IY57" s="103"/>
      <c r="IZ57" s="103"/>
      <c r="JA57" s="103"/>
      <c r="JB57" s="103"/>
      <c r="JC57" s="103"/>
      <c r="JD57" s="103"/>
      <c r="JE57" s="103"/>
      <c r="JF57" s="103"/>
      <c r="JG57" s="103"/>
      <c r="JH57" s="103"/>
      <c r="JI57" s="103"/>
      <c r="JJ57" s="103"/>
      <c r="JK57" s="103"/>
      <c r="JL57" s="103"/>
      <c r="JM57" s="103"/>
      <c r="JN57" s="103"/>
      <c r="JO57" s="103"/>
      <c r="JP57" s="103"/>
      <c r="JQ57" s="103"/>
      <c r="JR57" s="103"/>
      <c r="JS57" s="103"/>
      <c r="JT57" s="103"/>
      <c r="JU57" s="103"/>
      <c r="JV57" s="103"/>
      <c r="JW57" s="103"/>
      <c r="JX57" s="103"/>
      <c r="JY57" s="103"/>
      <c r="JZ57" s="103"/>
      <c r="KA57" s="103"/>
      <c r="KB57" s="103"/>
      <c r="KC57" s="103"/>
      <c r="KD57" s="103"/>
      <c r="KE57" s="103"/>
      <c r="KF57" s="103"/>
      <c r="KG57" s="103"/>
      <c r="KH57" s="103"/>
      <c r="KI57" s="103"/>
      <c r="KJ57" s="103"/>
      <c r="KK57" s="103"/>
      <c r="KL57" s="103"/>
      <c r="KM57" s="103"/>
      <c r="KN57" s="103"/>
      <c r="KO57" s="103"/>
      <c r="KP57" s="103"/>
      <c r="KQ57" s="103"/>
      <c r="KR57" s="103"/>
      <c r="KS57" s="103"/>
      <c r="KT57" s="103"/>
      <c r="KU57" s="103"/>
      <c r="KV57" s="103"/>
      <c r="KW57" s="103"/>
      <c r="KX57" s="103"/>
      <c r="KY57" s="103"/>
      <c r="KZ57" s="103"/>
      <c r="LA57" s="103"/>
      <c r="LB57" s="103"/>
      <c r="LC57" s="103"/>
      <c r="LD57" s="103"/>
      <c r="LE57" s="103"/>
      <c r="LF57" s="103"/>
      <c r="LG57" s="103"/>
      <c r="LH57" s="103"/>
      <c r="LI57" s="103"/>
      <c r="LJ57" s="103"/>
      <c r="LK57" s="103"/>
      <c r="LL57" s="103"/>
      <c r="LM57" s="103"/>
      <c r="LN57" s="103"/>
      <c r="LO57" s="103"/>
      <c r="LP57" s="103"/>
      <c r="LQ57" s="103"/>
      <c r="LR57" s="103"/>
      <c r="LS57" s="103"/>
      <c r="LT57" s="103"/>
      <c r="LU57" s="103"/>
      <c r="LV57" s="103"/>
      <c r="LW57" s="103"/>
      <c r="LX57" s="103"/>
      <c r="LY57" s="103"/>
      <c r="LZ57" s="103"/>
      <c r="MA57" s="103"/>
      <c r="MB57" s="103"/>
      <c r="MC57" s="103"/>
      <c r="MD57" s="103"/>
      <c r="ME57" s="103"/>
      <c r="MF57" s="103"/>
      <c r="MG57" s="103"/>
      <c r="MH57" s="103"/>
      <c r="MI57" s="103"/>
      <c r="MJ57" s="103"/>
      <c r="MK57" s="103"/>
      <c r="ML57" s="103"/>
      <c r="MM57" s="103"/>
      <c r="MN57" s="103"/>
      <c r="MO57" s="103"/>
      <c r="MP57" s="103"/>
      <c r="MQ57" s="103"/>
      <c r="MR57" s="103"/>
      <c r="MS57" s="103"/>
      <c r="MT57" s="103"/>
      <c r="MU57" s="103"/>
      <c r="MV57" s="103"/>
      <c r="MW57" s="103"/>
      <c r="MX57" s="103"/>
      <c r="MY57" s="103"/>
      <c r="MZ57" s="103"/>
      <c r="NA57" s="103"/>
      <c r="NB57" s="103"/>
      <c r="NC57" s="103"/>
      <c r="ND57" s="103"/>
      <c r="NE57" s="103"/>
      <c r="NF57" s="103"/>
      <c r="NG57" s="103"/>
      <c r="NH57" s="103"/>
      <c r="NI57" s="103"/>
      <c r="NJ57" s="103"/>
      <c r="NK57" s="103"/>
      <c r="NL57" s="103"/>
      <c r="NM57" s="103"/>
      <c r="NN57" s="103"/>
      <c r="NO57" s="103"/>
      <c r="NP57" s="103"/>
      <c r="NQ57" s="103"/>
      <c r="NR57" s="103"/>
      <c r="NS57" s="103"/>
      <c r="NT57" s="103"/>
      <c r="NU57" s="103"/>
      <c r="NV57" s="103"/>
      <c r="NW57" s="103"/>
      <c r="NX57" s="103"/>
      <c r="NY57" s="103"/>
      <c r="NZ57" s="103"/>
      <c r="OA57" s="103"/>
      <c r="OB57" s="103"/>
      <c r="OC57" s="103"/>
      <c r="OD57" s="103"/>
      <c r="OE57" s="103"/>
      <c r="OF57" s="103"/>
      <c r="OG57" s="103"/>
      <c r="OH57" s="103"/>
      <c r="OI57" s="103"/>
      <c r="OJ57" s="103"/>
      <c r="OK57" s="103"/>
      <c r="OL57" s="103"/>
      <c r="OM57" s="103"/>
      <c r="ON57" s="103"/>
      <c r="OO57" s="103"/>
      <c r="OP57" s="103"/>
      <c r="OQ57" s="103"/>
      <c r="OR57" s="103"/>
      <c r="OS57" s="103"/>
      <c r="OT57" s="103"/>
      <c r="OU57" s="103"/>
      <c r="OV57" s="103"/>
      <c r="OW57" s="103"/>
      <c r="OX57" s="103"/>
      <c r="OY57" s="103"/>
      <c r="OZ57" s="103"/>
      <c r="PA57" s="103"/>
      <c r="PB57" s="103"/>
      <c r="PC57" s="103"/>
      <c r="PD57" s="103"/>
      <c r="PE57" s="103"/>
      <c r="PF57" s="103"/>
      <c r="PG57" s="103"/>
      <c r="PH57" s="103"/>
      <c r="PI57" s="103"/>
      <c r="PJ57" s="103"/>
      <c r="PK57" s="103"/>
      <c r="PL57" s="103"/>
      <c r="PM57" s="103"/>
      <c r="PN57" s="103"/>
      <c r="PO57" s="103"/>
      <c r="PP57" s="103"/>
      <c r="PQ57" s="103"/>
      <c r="PR57" s="103"/>
      <c r="PS57" s="103"/>
      <c r="PT57" s="103"/>
      <c r="PU57" s="103"/>
      <c r="PV57" s="103"/>
      <c r="PW57" s="103"/>
      <c r="PX57" s="103"/>
      <c r="PY57" s="103"/>
      <c r="PZ57" s="103"/>
      <c r="QA57" s="103"/>
      <c r="QB57" s="103"/>
      <c r="QC57" s="103"/>
      <c r="QD57" s="103"/>
      <c r="QE57" s="103"/>
      <c r="QF57" s="103"/>
      <c r="QG57" s="103"/>
      <c r="QH57" s="103"/>
      <c r="QI57" s="103"/>
      <c r="QJ57" s="103"/>
      <c r="QK57" s="103"/>
      <c r="QL57" s="103"/>
      <c r="QM57" s="103"/>
      <c r="QN57" s="103"/>
      <c r="QO57" s="103"/>
      <c r="QP57" s="103"/>
      <c r="QQ57" s="103"/>
      <c r="QR57" s="103"/>
      <c r="QS57" s="103"/>
      <c r="QT57" s="103"/>
      <c r="QU57" s="103"/>
      <c r="QV57" s="103"/>
      <c r="QW57" s="103"/>
      <c r="QX57" s="103"/>
      <c r="QY57" s="103"/>
      <c r="QZ57" s="103"/>
      <c r="RA57" s="103"/>
      <c r="RB57" s="103"/>
      <c r="RC57" s="103"/>
      <c r="RD57" s="103"/>
      <c r="RE57" s="103"/>
      <c r="RF57" s="103"/>
      <c r="RG57" s="103"/>
      <c r="RH57" s="103"/>
      <c r="RI57" s="103"/>
      <c r="RJ57" s="103"/>
      <c r="RK57" s="103"/>
      <c r="RL57" s="103"/>
      <c r="RM57" s="103"/>
      <c r="RN57" s="103"/>
      <c r="RO57" s="103"/>
      <c r="RP57" s="103"/>
      <c r="RQ57" s="103"/>
      <c r="RR57" s="103"/>
      <c r="RS57" s="103"/>
      <c r="RT57" s="103"/>
      <c r="RU57" s="103"/>
      <c r="RV57" s="103"/>
      <c r="RW57" s="103"/>
      <c r="RX57" s="103"/>
      <c r="RY57" s="103"/>
      <c r="RZ57" s="103"/>
      <c r="SA57" s="103"/>
      <c r="SB57" s="103"/>
      <c r="SC57" s="103"/>
      <c r="SD57" s="103"/>
      <c r="SE57" s="103"/>
      <c r="SF57" s="103"/>
      <c r="SG57" s="103"/>
      <c r="SH57" s="103"/>
      <c r="SI57" s="103"/>
      <c r="SJ57" s="103"/>
      <c r="SK57" s="103"/>
      <c r="SL57" s="103"/>
      <c r="SM57" s="103"/>
      <c r="SN57" s="103"/>
      <c r="SO57" s="103"/>
      <c r="SP57" s="103"/>
      <c r="SQ57" s="103"/>
      <c r="SR57" s="103"/>
      <c r="SS57" s="103"/>
      <c r="ST57" s="103"/>
      <c r="SU57" s="103"/>
      <c r="SV57" s="103"/>
      <c r="SW57" s="103"/>
      <c r="SX57" s="103"/>
      <c r="SY57" s="103"/>
      <c r="SZ57" s="103"/>
      <c r="TA57" s="103"/>
      <c r="TB57" s="103"/>
      <c r="TC57" s="103"/>
      <c r="TD57" s="103"/>
      <c r="TE57" s="103"/>
      <c r="TF57" s="103"/>
      <c r="TG57" s="103"/>
      <c r="TH57" s="103"/>
      <c r="TI57" s="103"/>
      <c r="TJ57" s="103"/>
      <c r="TK57" s="103"/>
      <c r="TL57" s="103"/>
      <c r="TM57" s="103"/>
      <c r="TN57" s="103"/>
      <c r="TO57" s="103"/>
      <c r="TP57" s="103"/>
      <c r="TQ57" s="103"/>
      <c r="TR57" s="103"/>
      <c r="TS57" s="103"/>
      <c r="TT57" s="103"/>
      <c r="TU57" s="103"/>
      <c r="TV57" s="103"/>
      <c r="TW57" s="103"/>
      <c r="TX57" s="103"/>
      <c r="TY57" s="103"/>
      <c r="TZ57" s="103"/>
      <c r="UA57" s="103"/>
      <c r="UB57" s="103"/>
      <c r="UC57" s="103"/>
      <c r="UD57" s="103"/>
      <c r="UE57" s="103"/>
      <c r="UF57" s="103"/>
      <c r="UG57" s="103"/>
      <c r="UH57" s="103"/>
      <c r="UI57" s="103"/>
      <c r="UJ57" s="103"/>
      <c r="UK57" s="103"/>
      <c r="UL57" s="103"/>
      <c r="UM57" s="103"/>
      <c r="UN57" s="103"/>
      <c r="UO57" s="103"/>
      <c r="UP57" s="103"/>
      <c r="UQ57" s="103"/>
      <c r="UR57" s="103"/>
      <c r="US57" s="103"/>
      <c r="UT57" s="103"/>
      <c r="UU57" s="103"/>
      <c r="UV57" s="103"/>
      <c r="UW57" s="103"/>
      <c r="UX57" s="103"/>
      <c r="UY57" s="103"/>
      <c r="UZ57" s="103"/>
      <c r="VA57" s="103"/>
      <c r="VB57" s="103"/>
      <c r="VC57" s="103"/>
      <c r="VD57" s="103"/>
      <c r="VE57" s="103"/>
      <c r="VF57" s="103"/>
      <c r="VG57" s="103"/>
      <c r="VH57" s="103"/>
      <c r="VI57" s="103"/>
      <c r="VJ57" s="103"/>
      <c r="VK57" s="103"/>
      <c r="VL57" s="103"/>
      <c r="VM57" s="103"/>
      <c r="VN57" s="103"/>
      <c r="VO57" s="103"/>
      <c r="VP57" s="103"/>
      <c r="VQ57" s="103"/>
      <c r="VR57" s="103"/>
      <c r="VS57" s="103"/>
      <c r="VT57" s="103"/>
      <c r="VU57" s="103"/>
      <c r="VV57" s="103"/>
      <c r="VW57" s="103"/>
      <c r="VX57" s="103"/>
      <c r="VY57" s="103"/>
      <c r="VZ57" s="103"/>
      <c r="WA57" s="103"/>
      <c r="WB57" s="103"/>
      <c r="WC57" s="103"/>
      <c r="WD57" s="103"/>
      <c r="WE57" s="103"/>
      <c r="WF57" s="103"/>
      <c r="WG57" s="103"/>
      <c r="WH57" s="103"/>
      <c r="WI57" s="103"/>
      <c r="WJ57" s="103"/>
      <c r="WK57" s="103"/>
      <c r="WL57" s="103"/>
      <c r="WM57" s="103"/>
      <c r="WN57" s="103"/>
      <c r="WO57" s="103"/>
      <c r="WP57" s="103"/>
      <c r="WQ57" s="103"/>
      <c r="WR57" s="103"/>
      <c r="WS57" s="103"/>
      <c r="WT57" s="103"/>
      <c r="WU57" s="103"/>
      <c r="WV57" s="103"/>
      <c r="WW57" s="103"/>
      <c r="WX57" s="103"/>
      <c r="WY57" s="103"/>
      <c r="WZ57" s="103"/>
      <c r="XA57" s="103"/>
      <c r="XB57" s="103"/>
      <c r="XC57" s="103"/>
      <c r="XD57" s="103"/>
      <c r="XE57" s="103"/>
      <c r="XF57" s="103"/>
      <c r="XG57" s="103"/>
      <c r="XH57" s="103"/>
      <c r="XI57" s="103"/>
      <c r="XJ57" s="103"/>
      <c r="XK57" s="103"/>
      <c r="XL57" s="103"/>
      <c r="XM57" s="103"/>
      <c r="XN57" s="103"/>
      <c r="XO57" s="103"/>
      <c r="XP57" s="103"/>
      <c r="XQ57" s="103"/>
      <c r="XR57" s="103"/>
      <c r="XS57" s="103"/>
      <c r="XT57" s="103"/>
      <c r="XU57" s="103"/>
      <c r="XV57" s="103"/>
      <c r="XW57" s="103"/>
      <c r="XX57" s="103"/>
      <c r="XY57" s="103"/>
      <c r="XZ57" s="103"/>
      <c r="YA57" s="103"/>
      <c r="YB57" s="103"/>
      <c r="YC57" s="103"/>
      <c r="YD57" s="103"/>
      <c r="YE57" s="103"/>
      <c r="YF57" s="103"/>
      <c r="YG57" s="103"/>
      <c r="YH57" s="103"/>
      <c r="YI57" s="103"/>
      <c r="YJ57" s="103"/>
      <c r="YK57" s="103"/>
      <c r="YL57" s="103"/>
      <c r="YM57" s="103"/>
      <c r="YN57" s="103"/>
      <c r="YO57" s="103"/>
      <c r="YP57" s="103"/>
      <c r="YQ57" s="103"/>
      <c r="YR57" s="103"/>
      <c r="YS57" s="103"/>
      <c r="YT57" s="103"/>
      <c r="YU57" s="103"/>
      <c r="YV57" s="103"/>
      <c r="YW57" s="103"/>
      <c r="YX57" s="103"/>
      <c r="YY57" s="103"/>
      <c r="YZ57" s="103"/>
      <c r="ZA57" s="103"/>
      <c r="ZB57" s="103"/>
      <c r="ZC57" s="103"/>
      <c r="ZD57" s="103"/>
      <c r="ZE57" s="103"/>
      <c r="ZF57" s="103"/>
      <c r="ZG57" s="103"/>
      <c r="ZH57" s="103"/>
      <c r="ZI57" s="103"/>
      <c r="ZJ57" s="103"/>
      <c r="ZK57" s="103"/>
      <c r="ZL57" s="103"/>
      <c r="ZM57" s="103"/>
      <c r="ZN57" s="103"/>
      <c r="ZO57" s="103"/>
      <c r="ZP57" s="103"/>
      <c r="ZQ57" s="103"/>
      <c r="ZR57" s="103"/>
      <c r="ZS57" s="103"/>
      <c r="ZT57" s="103"/>
      <c r="ZU57" s="103"/>
      <c r="ZV57" s="103"/>
      <c r="ZW57" s="103"/>
      <c r="ZX57" s="103"/>
      <c r="ZY57" s="103"/>
      <c r="ZZ57" s="103"/>
      <c r="AAA57" s="103"/>
      <c r="AAB57" s="103"/>
      <c r="AAC57" s="103"/>
      <c r="AAD57" s="103"/>
      <c r="AAE57" s="103"/>
      <c r="AAF57" s="103"/>
      <c r="AAG57" s="103"/>
      <c r="AAH57" s="103"/>
      <c r="AAI57" s="103"/>
      <c r="AAJ57" s="103"/>
      <c r="AAK57" s="103"/>
      <c r="AAL57" s="103"/>
      <c r="AAM57" s="103"/>
      <c r="AAN57" s="103"/>
      <c r="AAO57" s="103"/>
      <c r="AAP57" s="103"/>
      <c r="AAQ57" s="103"/>
      <c r="AAR57" s="103"/>
      <c r="AAS57" s="103"/>
      <c r="AAT57" s="103"/>
      <c r="AAU57" s="103"/>
      <c r="AAV57" s="103"/>
      <c r="AAW57" s="103"/>
      <c r="AAX57" s="103"/>
      <c r="AAY57" s="103"/>
      <c r="AAZ57" s="103"/>
      <c r="ABA57" s="103"/>
      <c r="ABB57" s="103"/>
      <c r="ABC57" s="103"/>
      <c r="ABD57" s="103"/>
      <c r="ABE57" s="103"/>
      <c r="ABF57" s="103"/>
      <c r="ABG57" s="103"/>
      <c r="ABH57" s="103"/>
      <c r="ABI57" s="103"/>
      <c r="ABJ57" s="103"/>
      <c r="ABK57" s="103"/>
      <c r="ABL57" s="103"/>
      <c r="ABM57" s="103"/>
      <c r="ABN57" s="103"/>
      <c r="ABO57" s="103"/>
      <c r="ABP57" s="103"/>
      <c r="ABQ57" s="103"/>
      <c r="ABR57" s="103"/>
      <c r="ABS57" s="103"/>
      <c r="ABT57" s="103"/>
      <c r="ABU57" s="103"/>
      <c r="ABV57" s="103"/>
      <c r="ABW57" s="103"/>
      <c r="ABX57" s="103"/>
      <c r="ABY57" s="103"/>
      <c r="ABZ57" s="103"/>
      <c r="ACA57" s="103"/>
      <c r="ACB57" s="103"/>
      <c r="ACC57" s="103"/>
      <c r="ACD57" s="103"/>
      <c r="ACE57" s="103"/>
      <c r="ACF57" s="103"/>
      <c r="ACG57" s="103"/>
      <c r="ACH57" s="103"/>
      <c r="ACI57" s="103"/>
      <c r="ACJ57" s="103"/>
      <c r="ACK57" s="103"/>
      <c r="ACL57" s="103"/>
      <c r="ACM57" s="103"/>
      <c r="ACN57" s="103"/>
      <c r="ACO57" s="103"/>
      <c r="ACP57" s="103"/>
      <c r="ACQ57" s="103"/>
      <c r="ACR57" s="103"/>
      <c r="ACS57" s="103"/>
      <c r="ACT57" s="103"/>
      <c r="ACU57" s="103"/>
      <c r="ACV57" s="103"/>
      <c r="ACW57" s="103"/>
      <c r="ACX57" s="103"/>
      <c r="ACY57" s="103"/>
      <c r="ACZ57" s="103"/>
      <c r="ADA57" s="103"/>
      <c r="ADB57" s="103"/>
      <c r="ADC57" s="103"/>
      <c r="ADD57" s="103"/>
      <c r="ADE57" s="103"/>
      <c r="ADF57" s="103"/>
      <c r="ADG57" s="103"/>
      <c r="ADH57" s="103"/>
      <c r="ADI57" s="103"/>
      <c r="ADJ57" s="103"/>
      <c r="ADK57" s="103"/>
      <c r="ADL57" s="103"/>
      <c r="ADM57" s="103"/>
      <c r="ADN57" s="103"/>
      <c r="ADO57" s="103"/>
      <c r="ADP57" s="103"/>
      <c r="ADQ57" s="103"/>
      <c r="ADR57" s="103"/>
      <c r="ADS57" s="103"/>
      <c r="ADT57" s="103"/>
      <c r="ADU57" s="103"/>
      <c r="ADV57" s="103"/>
      <c r="ADW57" s="103"/>
      <c r="ADX57" s="103"/>
      <c r="ADY57" s="103"/>
      <c r="ADZ57" s="103"/>
      <c r="AEA57" s="103"/>
      <c r="AEB57" s="103"/>
      <c r="AEC57" s="103"/>
      <c r="AED57" s="103"/>
      <c r="AEE57" s="103"/>
      <c r="AEF57" s="103"/>
      <c r="AEG57" s="103"/>
      <c r="AEH57" s="103"/>
      <c r="AEI57" s="103"/>
      <c r="AEJ57" s="103"/>
      <c r="AEK57" s="103"/>
      <c r="AEL57" s="103"/>
      <c r="AEM57" s="103"/>
      <c r="AEN57" s="103"/>
      <c r="AEO57" s="103"/>
      <c r="AEP57" s="103"/>
      <c r="AEQ57" s="103"/>
      <c r="AER57" s="103"/>
      <c r="AES57" s="103"/>
      <c r="AET57" s="103"/>
      <c r="AEU57" s="103"/>
      <c r="AEV57" s="103"/>
      <c r="AEW57" s="103"/>
      <c r="AEX57" s="103"/>
      <c r="AEY57" s="103"/>
      <c r="AEZ57" s="103"/>
      <c r="AFA57" s="103"/>
      <c r="AFB57" s="103"/>
      <c r="AFC57" s="103"/>
      <c r="AFD57" s="103"/>
      <c r="AFE57" s="103"/>
      <c r="AFF57" s="103"/>
      <c r="AFG57" s="103"/>
      <c r="AFH57" s="103"/>
      <c r="AFI57" s="103"/>
      <c r="AFJ57" s="103"/>
      <c r="AFK57" s="103"/>
      <c r="AFL57" s="103"/>
      <c r="AFM57" s="103"/>
      <c r="AFN57" s="103"/>
      <c r="AFO57" s="103"/>
      <c r="AFP57" s="103"/>
      <c r="AFQ57" s="103"/>
      <c r="AFR57" s="103"/>
      <c r="AFS57" s="103"/>
      <c r="AFT57" s="103"/>
      <c r="AFU57" s="103"/>
      <c r="AFV57" s="103"/>
      <c r="AFW57" s="103"/>
      <c r="AFX57" s="103"/>
      <c r="AFY57" s="103"/>
      <c r="AFZ57" s="103"/>
      <c r="AGA57" s="103"/>
      <c r="AGB57" s="103"/>
      <c r="AGC57" s="103"/>
      <c r="AGD57" s="103"/>
      <c r="AGE57" s="103"/>
      <c r="AGF57" s="103"/>
      <c r="AGG57" s="103"/>
      <c r="AGH57" s="103"/>
      <c r="AGI57" s="103"/>
      <c r="AGJ57" s="103"/>
      <c r="AGK57" s="103"/>
      <c r="AGL57" s="103"/>
      <c r="AGM57" s="103"/>
      <c r="AGN57" s="103"/>
      <c r="AGO57" s="103"/>
      <c r="AGP57" s="103"/>
      <c r="AGQ57" s="103"/>
      <c r="AGR57" s="103"/>
      <c r="AGS57" s="103"/>
      <c r="AGT57" s="103"/>
      <c r="AGU57" s="103"/>
      <c r="AGV57" s="103"/>
      <c r="AGW57" s="103"/>
      <c r="AGX57" s="103"/>
      <c r="AGY57" s="103"/>
      <c r="AGZ57" s="103"/>
      <c r="AHA57" s="103"/>
      <c r="AHB57" s="103"/>
      <c r="AHC57" s="103"/>
      <c r="AHD57" s="103"/>
      <c r="AHE57" s="103"/>
      <c r="AHF57" s="103"/>
      <c r="AHG57" s="103"/>
      <c r="AHH57" s="103"/>
      <c r="AHI57" s="103"/>
      <c r="AHJ57" s="103"/>
      <c r="AHK57" s="103"/>
      <c r="AHL57" s="103"/>
      <c r="AHM57" s="103"/>
      <c r="AHN57" s="103"/>
      <c r="AHO57" s="103"/>
      <c r="AHP57" s="103"/>
      <c r="AHQ57" s="103"/>
      <c r="AHR57" s="103"/>
      <c r="AHS57" s="103"/>
      <c r="AHT57" s="103"/>
      <c r="AHU57" s="103"/>
      <c r="AHV57" s="103"/>
      <c r="AHW57" s="103"/>
      <c r="AHX57" s="103"/>
      <c r="AHY57" s="103"/>
      <c r="AHZ57" s="103"/>
      <c r="AIA57" s="103"/>
      <c r="AIB57" s="103"/>
      <c r="AIC57" s="103"/>
      <c r="AID57" s="103"/>
      <c r="AIE57" s="103"/>
      <c r="AIF57" s="103"/>
      <c r="AIG57" s="103"/>
      <c r="AIH57" s="103"/>
      <c r="AII57" s="103"/>
      <c r="AIJ57" s="103"/>
      <c r="AIK57" s="103"/>
      <c r="AIL57" s="103"/>
      <c r="AIM57" s="103"/>
      <c r="AIN57" s="103"/>
      <c r="AIO57" s="103"/>
      <c r="AIP57" s="103"/>
      <c r="AIQ57" s="103"/>
      <c r="AIR57" s="103"/>
      <c r="AIS57" s="103"/>
      <c r="AIT57" s="103"/>
      <c r="AIU57" s="103"/>
      <c r="AIV57" s="103"/>
      <c r="AIW57" s="103"/>
      <c r="AIX57" s="103"/>
      <c r="AIY57" s="103"/>
      <c r="AIZ57" s="103"/>
      <c r="AJA57" s="103"/>
      <c r="AJB57" s="103"/>
      <c r="AJC57" s="103"/>
      <c r="AJD57" s="103"/>
      <c r="AJE57" s="103"/>
      <c r="AJF57" s="103"/>
      <c r="AJG57" s="103"/>
      <c r="AJH57" s="103"/>
      <c r="AJI57" s="103"/>
      <c r="AJJ57" s="103"/>
      <c r="AJK57" s="103"/>
      <c r="AJL57" s="103"/>
      <c r="AJM57" s="103"/>
      <c r="AJN57" s="103"/>
      <c r="AJO57" s="103"/>
      <c r="AJP57" s="103"/>
      <c r="AJQ57" s="103"/>
      <c r="AJR57" s="103"/>
      <c r="AJS57" s="103"/>
      <c r="AJT57" s="103"/>
      <c r="AJU57" s="103"/>
      <c r="AJV57" s="103"/>
      <c r="AJW57" s="103"/>
      <c r="AJX57" s="103"/>
      <c r="AJY57" s="103"/>
      <c r="AJZ57" s="103"/>
      <c r="AKA57" s="103"/>
      <c r="AKB57" s="103"/>
      <c r="AKC57" s="103"/>
      <c r="AKD57" s="103"/>
      <c r="AKE57" s="103"/>
      <c r="AKF57" s="103"/>
      <c r="AKG57" s="103"/>
      <c r="AKH57" s="103"/>
      <c r="AKI57" s="103"/>
      <c r="AKJ57" s="103"/>
      <c r="AKK57" s="103"/>
      <c r="AKL57" s="103"/>
      <c r="AKM57" s="103"/>
      <c r="AKN57" s="103"/>
      <c r="AKO57" s="103"/>
      <c r="AKP57" s="103"/>
    </row>
    <row r="58" spans="1:978" ht="53.25" customHeight="1" x14ac:dyDescent="0.3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97" t="s">
        <v>113</v>
      </c>
      <c r="Q58" s="21" t="s">
        <v>13</v>
      </c>
      <c r="R58" s="19">
        <v>34100</v>
      </c>
      <c r="S58" s="19">
        <v>34000</v>
      </c>
      <c r="T58" s="19">
        <v>33900</v>
      </c>
      <c r="U58" s="19">
        <v>33800</v>
      </c>
      <c r="V58" s="19">
        <v>33700</v>
      </c>
      <c r="W58" s="19">
        <v>33600</v>
      </c>
      <c r="X58" s="19">
        <v>33500</v>
      </c>
    </row>
    <row r="59" spans="1:978" ht="86.45" customHeight="1" x14ac:dyDescent="0.3">
      <c r="A59" s="83">
        <v>0</v>
      </c>
      <c r="B59" s="83">
        <v>5</v>
      </c>
      <c r="C59" s="89" t="s">
        <v>93</v>
      </c>
      <c r="D59" s="89" t="s">
        <v>94</v>
      </c>
      <c r="E59" s="89" t="s">
        <v>93</v>
      </c>
      <c r="F59" s="89" t="s">
        <v>94</v>
      </c>
      <c r="G59" s="85" t="s">
        <v>81</v>
      </c>
      <c r="H59" s="83" t="s">
        <v>67</v>
      </c>
      <c r="I59" s="83" t="s">
        <v>66</v>
      </c>
      <c r="J59" s="83" t="s">
        <v>63</v>
      </c>
      <c r="K59" s="84">
        <v>0</v>
      </c>
      <c r="L59" s="84">
        <v>4</v>
      </c>
      <c r="M59" s="84">
        <v>3</v>
      </c>
      <c r="N59" s="83" t="s">
        <v>82</v>
      </c>
      <c r="O59" s="83" t="s">
        <v>62</v>
      </c>
      <c r="P59" s="68" t="s">
        <v>79</v>
      </c>
      <c r="Q59" s="69" t="s">
        <v>13</v>
      </c>
      <c r="R59" s="70">
        <v>28654.7</v>
      </c>
      <c r="S59" s="70">
        <v>28654.7</v>
      </c>
      <c r="T59" s="70">
        <v>28654.7</v>
      </c>
      <c r="U59" s="70">
        <v>28654.7</v>
      </c>
      <c r="V59" s="70">
        <v>28654.7</v>
      </c>
      <c r="W59" s="70">
        <v>28654.7</v>
      </c>
      <c r="X59" s="70">
        <v>28654.7</v>
      </c>
    </row>
    <row r="60" spans="1:978" ht="45" customHeight="1" x14ac:dyDescent="0.3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20" t="s">
        <v>38</v>
      </c>
      <c r="Q60" s="7" t="s">
        <v>42</v>
      </c>
      <c r="R60" s="22">
        <v>6847</v>
      </c>
      <c r="S60" s="21">
        <v>6642</v>
      </c>
      <c r="T60" s="21">
        <v>6443</v>
      </c>
      <c r="U60" s="21">
        <f>T60-200</f>
        <v>6243</v>
      </c>
      <c r="V60" s="21">
        <f t="shared" ref="V60:X60" si="6">U60-200</f>
        <v>6043</v>
      </c>
      <c r="W60" s="21">
        <f t="shared" si="6"/>
        <v>5843</v>
      </c>
      <c r="X60" s="21">
        <f t="shared" si="6"/>
        <v>5643</v>
      </c>
    </row>
    <row r="61" spans="1:978" ht="62.25" customHeight="1" x14ac:dyDescent="0.3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4"/>
      <c r="L61" s="84"/>
      <c r="M61" s="84"/>
      <c r="N61" s="83"/>
      <c r="O61" s="83"/>
      <c r="P61" s="68" t="s">
        <v>101</v>
      </c>
      <c r="Q61" s="69" t="s">
        <v>43</v>
      </c>
      <c r="R61" s="71">
        <v>1</v>
      </c>
      <c r="S61" s="71">
        <v>1</v>
      </c>
      <c r="T61" s="71">
        <v>1</v>
      </c>
      <c r="U61" s="71">
        <v>1</v>
      </c>
      <c r="V61" s="71">
        <v>1</v>
      </c>
      <c r="W61" s="71">
        <v>1</v>
      </c>
      <c r="X61" s="71">
        <v>1</v>
      </c>
    </row>
    <row r="62" spans="1:978" ht="25.5" customHeight="1" x14ac:dyDescent="0.3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20" t="s">
        <v>39</v>
      </c>
      <c r="Q62" s="21" t="s">
        <v>44</v>
      </c>
      <c r="R62" s="22">
        <v>3185</v>
      </c>
      <c r="S62" s="22">
        <v>3175</v>
      </c>
      <c r="T62" s="22">
        <v>3165</v>
      </c>
      <c r="U62" s="22">
        <v>3155</v>
      </c>
      <c r="V62" s="22">
        <v>3145</v>
      </c>
      <c r="W62" s="22">
        <v>3135</v>
      </c>
      <c r="X62" s="22">
        <v>3125</v>
      </c>
    </row>
    <row r="63" spans="1:978" ht="69" customHeight="1" x14ac:dyDescent="0.3">
      <c r="A63" s="83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3"/>
      <c r="M63" s="83"/>
      <c r="N63" s="83"/>
      <c r="O63" s="83"/>
      <c r="P63" s="20" t="s">
        <v>40</v>
      </c>
      <c r="Q63" s="21" t="s">
        <v>44</v>
      </c>
      <c r="R63" s="22">
        <v>420</v>
      </c>
      <c r="S63" s="22">
        <v>450</v>
      </c>
      <c r="T63" s="22">
        <v>470</v>
      </c>
      <c r="U63" s="22">
        <f>T63+20</f>
        <v>490</v>
      </c>
      <c r="V63" s="22">
        <f t="shared" ref="V63:X63" si="7">U63+20</f>
        <v>510</v>
      </c>
      <c r="W63" s="22">
        <f t="shared" si="7"/>
        <v>530</v>
      </c>
      <c r="X63" s="22">
        <f t="shared" si="7"/>
        <v>550</v>
      </c>
    </row>
    <row r="64" spans="1:978" ht="70.5" customHeight="1" x14ac:dyDescent="0.3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20" t="s">
        <v>114</v>
      </c>
      <c r="Q64" s="21" t="s">
        <v>43</v>
      </c>
      <c r="R64" s="22">
        <v>1</v>
      </c>
      <c r="S64" s="22">
        <v>1</v>
      </c>
      <c r="T64" s="22">
        <v>1</v>
      </c>
      <c r="U64" s="22">
        <v>1</v>
      </c>
      <c r="V64" s="22">
        <v>1</v>
      </c>
      <c r="W64" s="22">
        <v>1</v>
      </c>
      <c r="X64" s="22">
        <v>1</v>
      </c>
    </row>
    <row r="65" spans="1:24" ht="48" customHeight="1" x14ac:dyDescent="0.3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20" t="s">
        <v>41</v>
      </c>
      <c r="Q65" s="21" t="s">
        <v>45</v>
      </c>
      <c r="R65" s="19">
        <v>3</v>
      </c>
      <c r="S65" s="21">
        <v>2.9</v>
      </c>
      <c r="T65" s="21">
        <v>2.8</v>
      </c>
      <c r="U65" s="21">
        <v>2.7</v>
      </c>
      <c r="V65" s="21">
        <v>2.6</v>
      </c>
      <c r="W65" s="21">
        <v>2.5</v>
      </c>
      <c r="X65" s="46">
        <v>2.4</v>
      </c>
    </row>
    <row r="67" spans="1:24" ht="24" customHeight="1" x14ac:dyDescent="0.3">
      <c r="B67" s="105"/>
      <c r="C67" s="106"/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</row>
    <row r="68" spans="1:24" ht="24" customHeight="1" x14ac:dyDescent="0.3">
      <c r="B68" s="105"/>
      <c r="C68" s="106"/>
      <c r="D68" s="106"/>
      <c r="E68" s="106"/>
      <c r="F68" s="106"/>
      <c r="G68" s="106"/>
      <c r="H68" s="106"/>
      <c r="I68" s="106"/>
      <c r="J68" s="106"/>
      <c r="K68" s="106"/>
      <c r="L68" s="106"/>
      <c r="M68" s="106"/>
      <c r="N68" s="106"/>
      <c r="O68" s="106"/>
      <c r="P68" s="106"/>
      <c r="Q68" s="106"/>
      <c r="R68" s="106"/>
      <c r="S68" s="106"/>
      <c r="T68" s="106"/>
      <c r="U68" s="106"/>
      <c r="V68" s="106"/>
      <c r="W68" s="106"/>
      <c r="X68" s="106"/>
    </row>
  </sheetData>
  <mergeCells count="30">
    <mergeCell ref="Q1:V1"/>
    <mergeCell ref="B9:L9"/>
    <mergeCell ref="B10:V10"/>
    <mergeCell ref="B11:V11"/>
    <mergeCell ref="B12:V12"/>
    <mergeCell ref="B13:V13"/>
    <mergeCell ref="B14:V14"/>
    <mergeCell ref="B15:V15"/>
    <mergeCell ref="B16:V16"/>
    <mergeCell ref="P18:P20"/>
    <mergeCell ref="Q18:Q20"/>
    <mergeCell ref="R18:R20"/>
    <mergeCell ref="K18:N18"/>
    <mergeCell ref="O18:O20"/>
    <mergeCell ref="B68:X68"/>
    <mergeCell ref="B67:X67"/>
    <mergeCell ref="S18:X19"/>
    <mergeCell ref="A3:X3"/>
    <mergeCell ref="A5:X5"/>
    <mergeCell ref="A4:X4"/>
    <mergeCell ref="H19:J20"/>
    <mergeCell ref="A19:B20"/>
    <mergeCell ref="C19:C20"/>
    <mergeCell ref="D19:D20"/>
    <mergeCell ref="E19:F20"/>
    <mergeCell ref="G19:G20"/>
    <mergeCell ref="K19:M20"/>
    <mergeCell ref="A7:X7"/>
    <mergeCell ref="N19:N20"/>
    <mergeCell ref="A18:J18"/>
  </mergeCells>
  <printOptions horizontalCentered="1"/>
  <pageMargins left="0.51181102362204722" right="0.51181102362204722" top="1.1811023622047245" bottom="0.59055118110236227" header="0.70866141732283472" footer="0.51181102362204722"/>
  <pageSetup paperSize="8" scale="45" fitToHeight="0" orientation="landscape" useFirstPageNumber="1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2"/>
  <sheetViews>
    <sheetView zoomScaleNormal="100" workbookViewId="0">
      <selection activeCell="B21" sqref="B21"/>
    </sheetView>
  </sheetViews>
  <sheetFormatPr defaultColWidth="8.85546875" defaultRowHeight="15" x14ac:dyDescent="0.25"/>
  <cols>
    <col min="1" max="1" width="12.28515625" style="33" customWidth="1"/>
    <col min="2" max="2" width="64.28515625" customWidth="1"/>
    <col min="3" max="9" width="12.28515625" customWidth="1"/>
  </cols>
  <sheetData>
    <row r="2" spans="1:9" x14ac:dyDescent="0.25">
      <c r="A2" s="149" t="s">
        <v>14</v>
      </c>
      <c r="B2" s="106"/>
      <c r="C2" s="106"/>
      <c r="D2" s="106"/>
      <c r="E2" s="106"/>
      <c r="F2" s="106"/>
      <c r="G2" s="106"/>
      <c r="H2" s="106"/>
      <c r="I2" s="106"/>
    </row>
    <row r="3" spans="1:9" x14ac:dyDescent="0.25">
      <c r="A3" s="27"/>
    </row>
    <row r="4" spans="1:9" ht="22.15" customHeight="1" x14ac:dyDescent="0.25">
      <c r="A4" s="150" t="s">
        <v>15</v>
      </c>
      <c r="B4" s="151" t="s">
        <v>16</v>
      </c>
      <c r="C4" s="151" t="s">
        <v>17</v>
      </c>
      <c r="D4" s="151"/>
      <c r="E4" s="151"/>
      <c r="F4" s="151"/>
      <c r="G4" s="151"/>
      <c r="H4" s="151"/>
      <c r="I4" s="151"/>
    </row>
    <row r="5" spans="1:9" x14ac:dyDescent="0.25">
      <c r="A5" s="150"/>
      <c r="B5" s="151"/>
      <c r="C5" s="28">
        <v>2026</v>
      </c>
      <c r="D5" s="28">
        <v>2027</v>
      </c>
      <c r="E5" s="28">
        <v>2028</v>
      </c>
      <c r="F5" s="28">
        <v>2029</v>
      </c>
      <c r="G5" s="28">
        <v>2030</v>
      </c>
      <c r="H5" s="28">
        <v>2031</v>
      </c>
      <c r="I5" s="28" t="s">
        <v>18</v>
      </c>
    </row>
    <row r="6" spans="1:9" x14ac:dyDescent="0.25">
      <c r="A6" s="29">
        <v>1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  <c r="G6" s="28">
        <v>7</v>
      </c>
      <c r="H6" s="28">
        <v>8</v>
      </c>
      <c r="I6" s="28">
        <v>9</v>
      </c>
    </row>
    <row r="7" spans="1:9" ht="31.9" customHeight="1" x14ac:dyDescent="0.25">
      <c r="A7" s="29"/>
      <c r="B7" s="30" t="s">
        <v>97</v>
      </c>
      <c r="C7" s="31">
        <f>Характеристика!S22</f>
        <v>64003.5</v>
      </c>
      <c r="D7" s="31">
        <f>Характеристика!T22</f>
        <v>88639.7</v>
      </c>
      <c r="E7" s="31">
        <f>Характеристика!U22</f>
        <v>88639.7</v>
      </c>
      <c r="F7" s="31">
        <f>Характеристика!V22</f>
        <v>88639.7</v>
      </c>
      <c r="G7" s="31">
        <f>Характеристика!W22</f>
        <v>88639.7</v>
      </c>
      <c r="H7" s="31">
        <f>Характеристика!X22</f>
        <v>88639.7</v>
      </c>
      <c r="I7" s="31">
        <f>SUM(C7:H7)</f>
        <v>507202.00000000006</v>
      </c>
    </row>
    <row r="8" spans="1:9" ht="15" customHeight="1" x14ac:dyDescent="0.25">
      <c r="A8" s="29"/>
      <c r="B8" s="30" t="s">
        <v>19</v>
      </c>
      <c r="C8" s="31">
        <f>C7</f>
        <v>64003.5</v>
      </c>
      <c r="D8" s="31">
        <f t="shared" ref="D8:H8" si="0">D7</f>
        <v>88639.7</v>
      </c>
      <c r="E8" s="31">
        <f t="shared" si="0"/>
        <v>88639.7</v>
      </c>
      <c r="F8" s="31">
        <f t="shared" si="0"/>
        <v>88639.7</v>
      </c>
      <c r="G8" s="31">
        <f t="shared" si="0"/>
        <v>88639.7</v>
      </c>
      <c r="H8" s="31">
        <f t="shared" si="0"/>
        <v>88639.7</v>
      </c>
      <c r="I8" s="31">
        <f>SUM(C8:H8)</f>
        <v>507202.00000000006</v>
      </c>
    </row>
    <row r="9" spans="1:9" ht="19.149999999999999" customHeight="1" x14ac:dyDescent="0.25">
      <c r="A9" s="29"/>
      <c r="B9" s="30" t="s">
        <v>20</v>
      </c>
      <c r="C9" s="31">
        <v>0</v>
      </c>
      <c r="D9" s="31">
        <v>0</v>
      </c>
      <c r="E9" s="31">
        <v>0</v>
      </c>
      <c r="F9" s="31">
        <v>0</v>
      </c>
      <c r="G9" s="31">
        <v>0</v>
      </c>
      <c r="H9" s="31">
        <v>0</v>
      </c>
      <c r="I9" s="31">
        <f>SUM(C9:H9)</f>
        <v>0</v>
      </c>
    </row>
    <row r="10" spans="1:9" s="37" customFormat="1" ht="17.45" customHeight="1" x14ac:dyDescent="0.25">
      <c r="A10" s="34" t="s">
        <v>21</v>
      </c>
      <c r="B10" s="35" t="str">
        <f>Характеристика!P27</f>
        <v xml:space="preserve">Комплекс процессных мероприятий </v>
      </c>
      <c r="C10" s="36">
        <f>Характеристика!S22</f>
        <v>64003.5</v>
      </c>
      <c r="D10" s="36">
        <f>Характеристика!T22</f>
        <v>88639.7</v>
      </c>
      <c r="E10" s="36">
        <f>Характеристика!U22</f>
        <v>88639.7</v>
      </c>
      <c r="F10" s="36">
        <f>Характеристика!V22</f>
        <v>88639.7</v>
      </c>
      <c r="G10" s="36">
        <f>Характеристика!W22</f>
        <v>88639.7</v>
      </c>
      <c r="H10" s="36">
        <f>Характеристика!X22</f>
        <v>88639.7</v>
      </c>
      <c r="I10" s="36">
        <f t="shared" ref="I10:I12" si="1">SUM(C10:H10)</f>
        <v>507202.00000000006</v>
      </c>
    </row>
    <row r="11" spans="1:9" x14ac:dyDescent="0.25">
      <c r="A11" s="29"/>
      <c r="B11" s="30" t="s">
        <v>22</v>
      </c>
      <c r="C11" s="32">
        <f>C10</f>
        <v>64003.5</v>
      </c>
      <c r="D11" s="32">
        <f t="shared" ref="D11:H11" si="2">D10</f>
        <v>88639.7</v>
      </c>
      <c r="E11" s="32">
        <f t="shared" si="2"/>
        <v>88639.7</v>
      </c>
      <c r="F11" s="32">
        <f t="shared" si="2"/>
        <v>88639.7</v>
      </c>
      <c r="G11" s="32">
        <f t="shared" si="2"/>
        <v>88639.7</v>
      </c>
      <c r="H11" s="32">
        <f t="shared" si="2"/>
        <v>88639.7</v>
      </c>
      <c r="I11" s="32">
        <f t="shared" si="1"/>
        <v>507202.00000000006</v>
      </c>
    </row>
    <row r="12" spans="1:9" x14ac:dyDescent="0.25">
      <c r="A12" s="29"/>
      <c r="B12" s="30" t="s">
        <v>20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  <c r="I12" s="32">
        <f t="shared" si="1"/>
        <v>0</v>
      </c>
    </row>
  </sheetData>
  <mergeCells count="4">
    <mergeCell ref="A2:I2"/>
    <mergeCell ref="A4:A5"/>
    <mergeCell ref="B4:B5"/>
    <mergeCell ref="C4:I4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36</vt:i4>
      </vt:variant>
    </vt:vector>
  </HeadingPairs>
  <TitlesOfParts>
    <vt:vector size="38" baseType="lpstr">
      <vt:lpstr>Характеристика</vt:lpstr>
      <vt:lpstr>Паспорт</vt:lpstr>
      <vt:lpstr>Характеристика!Excel_BuiltIn__FilterDatabase</vt:lpstr>
      <vt:lpstr>Характеристика!Excel_BuiltIn_Print_Area</vt:lpstr>
      <vt:lpstr>Характеристика!Z_08999AEA_4616_4548_BE4C_44868DD09080__wvu_FilterData</vt:lpstr>
      <vt:lpstr>Характеристика!Z_1C661667_680B_4F5C_8570_706E6C0C1874__wvu_FilterData</vt:lpstr>
      <vt:lpstr>Характеристика!Z_1F37E7DC_8CA9_4C96_AA2C_E9E4D16290F3__wvu_FilterData</vt:lpstr>
      <vt:lpstr>Характеристика!Z_22495D89_FC05_4726_9FC4_4D4DF5D2B099__wvu_FilterData</vt:lpstr>
      <vt:lpstr>Характеристика!Z_61721348_E38C_421D_9E78_42EDC22BE1DC__wvu_FilterData</vt:lpstr>
      <vt:lpstr>Характеристика!Z_62964947_0A23_4EE7_AFF3_BE53E094033C__wvu_FilterData</vt:lpstr>
      <vt:lpstr>Характеристика!Z_6902E152_B0B9_47F1_AC19_79B3ADF9B0C7__wvu_FilterData</vt:lpstr>
      <vt:lpstr>Характеристика!Z_700B5E53_B1D4_4347_8AB4_8BE42A5DAA1D__wvu_FilterData</vt:lpstr>
      <vt:lpstr>Характеристика!Z_700B5E53_B1D4_4347_8AB4_8BE42A5DAA1D__wvu_Rows</vt:lpstr>
      <vt:lpstr>Характеристика!Z_791B9FC1_4556_4D7E_B967_25DC578D2745__wvu_FilterData</vt:lpstr>
      <vt:lpstr>Характеристика!Z_791B9FC1_4556_4D7E_B967_25DC578D2745__wvu_PrintArea</vt:lpstr>
      <vt:lpstr>Характеристика!Z_791B9FC1_4556_4D7E_B967_25DC578D2745__wvu_PrintTitles</vt:lpstr>
      <vt:lpstr>Характеристика!Z_791B9FC1_4556_4D7E_B967_25DC578D2745__wvu_Rows</vt:lpstr>
      <vt:lpstr>Характеристика!Z_7957A70C_B67B_49FA_9F97_BCFA5270A4BA__wvu_FilterData</vt:lpstr>
      <vt:lpstr>Характеристика!Z_8E671C99_7283_4A18_9A98_941832E75524__wvu_FilterData</vt:lpstr>
      <vt:lpstr>Характеристика!Z_8E671C99_7283_4A18_9A98_941832E75524__wvu_PrintArea</vt:lpstr>
      <vt:lpstr>Характеристика!Z_8E671C99_7283_4A18_9A98_941832E75524__wvu_PrintTitles</vt:lpstr>
      <vt:lpstr>Характеристика!Z_8E671C99_7283_4A18_9A98_941832E75524__wvu_Rows</vt:lpstr>
      <vt:lpstr>Характеристика!Z_962575FB_5068_40FB_B5B0_91C8183DAE57__wvu_FilterData</vt:lpstr>
      <vt:lpstr>Характеристика!Z_9CD3F3CB_8D8C_4911_936E_1F3C2F68A496__wvu_FilterData</vt:lpstr>
      <vt:lpstr>Характеристика!Z_9D40F8E5_6979_4E02_BC1F_84A847E3D4FB__wvu_FilterData</vt:lpstr>
      <vt:lpstr>Характеристика!Z_9D40F8E5_6979_4E02_BC1F_84A847E3D4FB__wvu_PrintArea</vt:lpstr>
      <vt:lpstr>Характеристика!Z_9D40F8E5_6979_4E02_BC1F_84A847E3D4FB__wvu_Rows</vt:lpstr>
      <vt:lpstr>Характеристика!Z_A809D36D_1E22_4AB0_9755_C0D80628305A__wvu_FilterData</vt:lpstr>
      <vt:lpstr>Характеристика!Z_B631C1CB_1A1B_49CE_AF4E_0902D7168337__wvu_FilterData</vt:lpstr>
      <vt:lpstr>Характеристика!Z_B69F7858_A2BA_4084_B746_0B93FB63E88F__wvu_FilterData</vt:lpstr>
      <vt:lpstr>Характеристика!Z_D21C8B01_D288_4524_946D_8270F5D3F89E__wvu_FilterData</vt:lpstr>
      <vt:lpstr>Характеристика!Z_DAFCFEFC_6F89_4F5F_901C_C5CCB5C9831D__wvu_FilterData</vt:lpstr>
      <vt:lpstr>Характеристика!Z_E27E2E3F_63D5_47EC_BFC0_476F96347165__wvu_FilterData</vt:lpstr>
      <vt:lpstr>Характеристика!Z_E38A8537_B0A0_4F5A_B9C8_70BDF280E4D1__wvu_FilterData</vt:lpstr>
      <vt:lpstr>Характеристика!Z_E5112BD0_149A_4CA1_B44F_3DCB197DB42E__wvu_FilterData</vt:lpstr>
      <vt:lpstr>Характеристика!Z_F0D58DF3_0C84_452C_949A_8DA5331A0EEC__wvu_FilterData</vt:lpstr>
      <vt:lpstr>Характеристика!Заголовки_для_печати</vt:lpstr>
      <vt:lpstr>Характеристика!Область_печати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Дмитриева Светлана Анатольевна</dc:creator>
  <cp:lastModifiedBy>admin</cp:lastModifiedBy>
  <cp:revision>102</cp:revision>
  <cp:lastPrinted>2025-08-08T06:23:36Z</cp:lastPrinted>
  <dcterms:created xsi:type="dcterms:W3CDTF">2023-08-31T07:48:32Z</dcterms:created>
  <dcterms:modified xsi:type="dcterms:W3CDTF">2025-08-11T07:33:53Z</dcterms:modified>
  <dc:language>ru-RU</dc:language>
</cp:coreProperties>
</file>